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500" windowWidth="51200" windowHeight="26780" tabRatio="600" firstSheet="0" activeTab="0" autoFilterDateGrouping="1"/>
  </bookViews>
  <sheets>
    <sheet xmlns:r="http://schemas.openxmlformats.org/officeDocument/2006/relationships" name="意见跟踪表" sheetId="1" state="visible" r:id="rId1"/>
    <sheet xmlns:r="http://schemas.openxmlformats.org/officeDocument/2006/relationships" name="参数表" sheetId="2" state="visible" r:id="rId2"/>
  </sheets>
  <definedNames>
    <definedName name="L_类别">参数表!$B$12:$B$14</definedName>
    <definedName name="L_提出方">参数表!$A$12:$A$13</definedName>
    <definedName name="L_状态">参数表!$C$12:$C$15</definedName>
    <definedName name="L_资料">参数表!$D$12:$D$14</definedName>
    <definedName name="_xlnm._FilterDatabase" localSheetId="0" hidden="1">'意见跟踪表'!$A$4:$W$1004</definedName>
  </definedNames>
  <calcPr calcId="191029" fullCalcOnLoad="1"/>
</workbook>
</file>

<file path=xl/styles.xml><?xml version="1.0" encoding="utf-8"?>
<styleSheet xmlns="http://schemas.openxmlformats.org/spreadsheetml/2006/main">
  <numFmts count="2">
    <numFmt numFmtId="164" formatCode="yyyy\-mm\-dd"/>
    <numFmt numFmtId="165" formatCode="yyyy.mm.dd"/>
  </numFmts>
  <fonts count="14">
    <font>
      <name val="宋体"/>
      <family val="2"/>
      <color theme="1"/>
      <sz val="11"/>
      <scheme val="minor"/>
    </font>
    <font>
      <name val="Microsoft YaHei"/>
      <charset val="134"/>
      <family val="2"/>
      <b val="1"/>
      <color rgb="FF1F3864"/>
      <sz val="12"/>
    </font>
    <font>
      <name val="Microsoft YaHei"/>
      <charset val="134"/>
      <family val="2"/>
      <b val="1"/>
      <color rgb="FFFFFFFF"/>
      <sz val="9"/>
    </font>
    <font>
      <name val="Microsoft YaHei"/>
      <charset val="134"/>
      <family val="2"/>
      <sz val="9"/>
    </font>
    <font>
      <name val="Microsoft YaHei"/>
      <charset val="134"/>
      <family val="2"/>
      <color rgb="FF0000FF"/>
      <sz val="9"/>
    </font>
    <font>
      <name val="Microsoft YaHei"/>
      <charset val="134"/>
      <family val="2"/>
      <b val="1"/>
      <sz val="9"/>
    </font>
    <font>
      <name val="Microsoft YaHei"/>
      <charset val="134"/>
      <family val="2"/>
      <b val="1"/>
      <color rgb="FF1F3864"/>
      <sz val="9"/>
    </font>
    <font>
      <name val="Microsoft YaHei"/>
      <charset val="134"/>
      <family val="2"/>
      <color rgb="FF7F7F7F"/>
      <sz val="9"/>
    </font>
    <font>
      <name val="Microsoft YaHei"/>
      <charset val="134"/>
      <family val="2"/>
      <b val="1"/>
      <sz val="10"/>
    </font>
    <font>
      <name val="Microsoft YaHei"/>
      <charset val="134"/>
      <family val="2"/>
      <b val="1"/>
      <color rgb="FF1F3864"/>
      <sz val="13"/>
    </font>
    <font>
      <name val="Microsoft YaHei"/>
      <charset val="134"/>
      <family val="2"/>
      <b val="1"/>
      <color rgb="FF7F7F7F"/>
      <sz val="9"/>
    </font>
    <font>
      <name val="Microsoft YaHei"/>
      <charset val="134"/>
      <family val="2"/>
      <b val="1"/>
      <color rgb="FF000000"/>
      <sz val="9"/>
    </font>
    <font>
      <name val="Microsoft YaHei"/>
      <charset val="134"/>
      <family val="2"/>
      <b val="1"/>
      <color rgb="FFC00000"/>
      <sz val="9"/>
    </font>
    <font>
      <name val="宋体"/>
      <charset val="134"/>
      <family val="3"/>
      <sz val="9"/>
      <scheme val="minor"/>
    </font>
  </fonts>
  <fills count="8">
    <fill>
      <patternFill/>
    </fill>
    <fill>
      <patternFill patternType="gray125"/>
    </fill>
    <fill>
      <patternFill patternType="solid">
        <fgColor rgb="FF1F3864"/>
        <bgColor rgb="FF1F3864"/>
      </patternFill>
    </fill>
    <fill>
      <patternFill patternType="solid">
        <fgColor rgb="FFFFFF00"/>
        <bgColor rgb="FFFFFF00"/>
      </patternFill>
    </fill>
    <fill>
      <patternFill patternType="solid">
        <fgColor rgb="FFF2F2F2"/>
        <bgColor rgb="FFF2F2F2"/>
      </patternFill>
    </fill>
    <fill>
      <patternFill patternType="solid">
        <fgColor rgb="FFC6E0B4"/>
        <bgColor rgb="FFC6E0B4"/>
      </patternFill>
    </fill>
    <fill>
      <patternFill patternType="solid">
        <fgColor rgb="FFE7E6E6"/>
        <bgColor rgb="FFE7E6E6"/>
      </patternFill>
    </fill>
    <fill>
      <patternFill patternType="solid">
        <fgColor rgb="FFF7F7F7"/>
        <bgColor rgb="FFF7F7F7"/>
      </patternFill>
    </fill>
  </fills>
  <borders count="9">
    <border>
      <left/>
      <right/>
      <top/>
      <bottom/>
      <diagonal/>
    </border>
    <border>
      <left style="thin">
        <color rgb="FFA6A6A6"/>
      </left>
      <right style="thin">
        <color rgb="FFA6A6A6"/>
      </right>
      <top style="thin">
        <color rgb="FFA6A6A6"/>
      </top>
      <bottom style="thin">
        <color rgb="FFA6A6A6"/>
      </bottom>
      <diagonal/>
    </border>
    <border>
      <left/>
      <right/>
      <top style="thin">
        <color rgb="FFA6A6A6"/>
      </top>
      <bottom/>
      <diagonal/>
    </border>
    <border>
      <left/>
      <right style="thin">
        <color rgb="FFA6A6A6"/>
      </right>
      <top style="thin">
        <color rgb="FFA6A6A6"/>
      </top>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top/>
      <bottom/>
      <diagonal/>
    </border>
    <border>
      <left style="thin">
        <color rgb="FFA6A6A6"/>
      </left>
      <right style="thin">
        <color rgb="FFA6A6A6"/>
      </right>
      <top/>
      <bottom/>
      <diagonal/>
    </border>
    <border>
      <left style="thin">
        <color rgb="FFA6A6A6"/>
      </left>
      <right style="thin">
        <color rgb="FFA6A6A6"/>
      </right>
      <top/>
      <bottom style="thin">
        <color rgb="FFA6A6A6"/>
      </bottom>
      <diagonal/>
    </border>
  </borders>
  <cellStyleXfs count="1">
    <xf numFmtId="0" fontId="0" fillId="0" borderId="0"/>
  </cellStyleXfs>
  <cellXfs count="31">
    <xf numFmtId="0" fontId="0" fillId="0" borderId="0" pivotButton="0" quotePrefix="0" xfId="0"/>
    <xf numFmtId="0" fontId="9" fillId="0" borderId="0" pivotButton="0" quotePrefix="0" xfId="0"/>
    <xf numFmtId="0" fontId="10" fillId="0" borderId="0" applyAlignment="1" pivotButton="0" quotePrefix="0" xfId="0">
      <alignment horizontal="right" vertical="center"/>
    </xf>
    <xf numFmtId="0" fontId="7" fillId="0" borderId="0" applyAlignment="1" pivotButton="0" quotePrefix="0" xfId="0">
      <alignment horizontal="right" vertical="center"/>
    </xf>
    <xf numFmtId="0" fontId="11" fillId="6" borderId="0" applyAlignment="1" pivotButton="0" quotePrefix="0" xfId="0">
      <alignment horizontal="center" vertical="center" wrapText="1"/>
    </xf>
    <xf numFmtId="0" fontId="12" fillId="6" borderId="0" applyAlignment="1" pivotButton="0" quotePrefix="0" xfId="0">
      <alignment horizontal="center" vertical="center" wrapText="1"/>
    </xf>
    <xf numFmtId="0" fontId="7" fillId="0" borderId="0" pivotButton="0" quotePrefix="0" xfId="0"/>
    <xf numFmtId="0" fontId="8" fillId="5" borderId="1" applyAlignment="1" pivotButton="0" quotePrefix="0" xfId="0">
      <alignment horizontal="center" vertical="center" wrapText="1"/>
    </xf>
    <xf numFmtId="0" fontId="3" fillId="0" borderId="1" applyAlignment="1" pivotButton="0" quotePrefix="0" xfId="0">
      <alignment horizontal="left" vertical="top" wrapText="1"/>
    </xf>
    <xf numFmtId="0" fontId="3" fillId="0" borderId="1" applyAlignment="1" pivotButton="0" quotePrefix="0" xfId="0">
      <alignment horizontal="center" vertical="center" wrapText="1"/>
    </xf>
    <xf numFmtId="164" fontId="3" fillId="0" borderId="1" applyAlignment="1" pivotButton="0" quotePrefix="0" xfId="0">
      <alignment horizontal="center" vertical="center" wrapText="1"/>
    </xf>
    <xf numFmtId="164" fontId="3" fillId="7" borderId="1" applyAlignment="1" pivotButton="0" quotePrefix="0" xfId="0">
      <alignment horizontal="center" vertical="center" wrapText="1"/>
    </xf>
    <xf numFmtId="0" fontId="1" fillId="0" borderId="0" pivotButton="0" quotePrefix="0" xfId="0"/>
    <xf numFmtId="0" fontId="2"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5" fillId="0" borderId="0" pivotButton="0" quotePrefix="0" xfId="0"/>
    <xf numFmtId="0" fontId="4" fillId="3" borderId="0" pivotButton="0" quotePrefix="0" xfId="0"/>
    <xf numFmtId="0" fontId="6" fillId="0" borderId="0" pivotButton="0" quotePrefix="0" xfId="0"/>
    <xf numFmtId="0" fontId="3" fillId="0" borderId="1" pivotButton="0" quotePrefix="0" xfId="0"/>
    <xf numFmtId="0" fontId="8" fillId="4" borderId="1" applyAlignment="1" pivotButton="0" quotePrefix="0" xfId="0">
      <alignment horizontal="center" vertical="center" wrapText="1"/>
    </xf>
    <xf numFmtId="0" fontId="0" fillId="4" borderId="1" pivotButton="0" quotePrefix="0" xfId="0"/>
    <xf numFmtId="0" fontId="8" fillId="6" borderId="1" applyAlignment="1" pivotButton="0" quotePrefix="0" xfId="0">
      <alignment horizontal="center" vertical="center" wrapText="1"/>
    </xf>
    <xf numFmtId="0" fontId="0" fillId="6" borderId="1" pivotButton="0" quotePrefix="0" xfId="0"/>
    <xf numFmtId="0" fontId="8" fillId="5" borderId="1" applyAlignment="1" pivotButton="0" quotePrefix="0" xfId="0">
      <alignment horizontal="center" vertical="center" wrapText="1"/>
    </xf>
    <xf numFmtId="0" fontId="0" fillId="5" borderId="1" pivotButton="0" quotePrefix="0" xfId="0"/>
    <xf numFmtId="0" fontId="0" fillId="0" borderId="4" pivotButton="0" quotePrefix="0" xfId="0"/>
    <xf numFmtId="0" fontId="0" fillId="0" borderId="5" pivotButton="0" quotePrefix="0" xfId="0"/>
    <xf numFmtId="0" fontId="0" fillId="0" borderId="7" pivotButton="0" quotePrefix="0" xfId="0"/>
    <xf numFmtId="0" fontId="0" fillId="0" borderId="8" pivotButton="0" quotePrefix="0" xfId="0"/>
    <xf numFmtId="165" fontId="3" fillId="0" borderId="1" applyAlignment="1" pivotButton="0" quotePrefix="0" xfId="0">
      <alignment horizontal="center" vertical="center" wrapText="1"/>
    </xf>
    <xf numFmtId="165" fontId="3" fillId="7" borderId="1" applyAlignment="1" pivotButton="0" quotePrefix="0" xfId="0">
      <alignment horizontal="center" vertical="center" wrapText="1"/>
    </xf>
  </cellXfs>
  <cellStyles count="1">
    <cellStyle name="常规" xfId="0" builtinId="0"/>
  </cellStyles>
  <dxfs count="9">
    <dxf>
      <fill>
        <patternFill patternType="solid">
          <fgColor rgb="FFFF9999"/>
          <bgColor rgb="FFFF9999"/>
        </patternFill>
      </fill>
    </dxf>
    <dxf>
      <fill>
        <patternFill patternType="solid">
          <fgColor rgb="FFFF9999"/>
          <bgColor rgb="FFFF9999"/>
        </patternFill>
      </fill>
    </dxf>
    <dxf>
      <fill>
        <patternFill patternType="solid">
          <fgColor rgb="FFFFEB9C"/>
          <bgColor rgb="FFFFEB9C"/>
        </patternFill>
      </fill>
    </dxf>
    <dxf>
      <fill>
        <patternFill patternType="solid">
          <fgColor rgb="FFC6EFCE"/>
          <bgColor rgb="FFC6EFCE"/>
        </patternFill>
      </fill>
    </dxf>
    <dxf>
      <fill>
        <patternFill patternType="solid">
          <fgColor rgb="FFFCE4D6"/>
          <bgColor rgb="FFFCE4D6"/>
        </patternFill>
      </fill>
    </dxf>
    <dxf>
      <fill>
        <patternFill patternType="solid">
          <fgColor rgb="FFFFE699"/>
          <bgColor rgb="FFFFE699"/>
        </patternFill>
      </fill>
    </dxf>
    <dxf>
      <font>
        <name val="Microsoft YaHei"/>
        <b val="1"/>
        <color rgb="FF9C0006"/>
      </font>
      <fill>
        <patternFill patternType="solid">
          <fgColor rgb="FFFF9999"/>
          <bgColor rgb="FFFF9999"/>
        </patternFill>
      </fill>
    </dxf>
    <dxf>
      <font>
        <name val="Microsoft YaHei"/>
        <b val="1"/>
        <color rgb="FFC00000"/>
      </font>
    </dxf>
    <dxf>
      <fill>
        <patternFill patternType="solid">
          <fgColor rgb="00FFE699"/>
          <b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模板</author>
  </authors>
  <commentList>
    <comment ref="P2" authorId="0" shapeId="0">
      <text>
        <t>「计划时间」即计划定标日，A类意见的要求回复时间受其约束</t>
      </text>
    </comment>
    <comment ref="H3" authorId="0" shapeId="0">
      <text>
        <t>A：影响设备功能和大件订货
B：过程中可处理，不影响整体推进
C：认可后关闭</t>
      </text>
    </comment>
    <comment ref="J3" authorId="0" shapeId="0">
      <text>
        <t>【公式自动】提出时间 + 回复时限（参数表）；A类不晚于「定标计划·计划时间」（即计划定标日，且须在提出时间之后）</t>
      </text>
    </comment>
    <comment ref="W3" authorId="0" shapeId="0">
      <text>
        <t>认可函（图纸/设备资料认可函）的实际下发日期</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W1004"/>
  <sheetViews>
    <sheetView tabSelected="1" workbookViewId="0">
      <pane xSplit="4" ySplit="4" topLeftCell="E5" activePane="bottomRight" state="frozen"/>
      <selection pane="topRight" activeCell="A1" sqref="A1"/>
      <selection pane="bottomLeft" activeCell="A1" sqref="A1"/>
      <selection pane="bottomRight" activeCell="A1" sqref="A1"/>
      <selection pane="bottomLeft" activeCell="A1" sqref="A1"/>
      <selection pane="bottomRight" activeCell="A1" sqref="A1"/>
    </sheetView>
  </sheetViews>
  <sheetFormatPr baseColWidth="10" defaultColWidth="8.83203125" defaultRowHeight="14"/>
  <cols>
    <col width="10" customWidth="1" min="1" max="1"/>
    <col width="22" customWidth="1" min="2" max="3"/>
    <col width="16" customWidth="1" min="3" max="3"/>
    <col width="13" customWidth="1" min="4" max="4"/>
    <col width="13" customWidth="1" min="5" max="5"/>
    <col width="10" customWidth="1" min="6" max="6"/>
    <col width="46" customWidth="1" min="7" max="7"/>
    <col width="9" customWidth="1" min="8" max="8"/>
    <col width="10" customWidth="1" min="9" max="10"/>
    <col width="11" customWidth="1" min="10" max="10"/>
    <col width="36" customWidth="1" min="11" max="11"/>
    <col width="36" customWidth="1" min="12" max="16"/>
    <col width="11" customWidth="1" min="13" max="13"/>
    <col width="10" customWidth="1" min="17" max="18"/>
    <col width="10" customWidth="1" min="18" max="18"/>
    <col width="11" customWidth="1" min="19" max="20"/>
    <col width="11" customWidth="1" min="20" max="20"/>
    <col width="30" customWidth="1" min="21" max="21"/>
    <col width="30" customWidth="1" min="22" max="22"/>
    <col width="12" customWidth="1" min="23" max="23"/>
  </cols>
  <sheetData>
    <row r="1" ht="24" customHeight="1">
      <c r="A1" s="1" t="inlineStr">
        <is>
          <t>技术协议及图纸认可意见跟踪表（导出 2026-11-06 00:20，共 189 条）</t>
        </is>
      </c>
      <c r="B1" s="1" t="n"/>
      <c r="F1" s="2" t="n"/>
      <c r="G1" s="2" t="inlineStr">
        <is>
          <t>统计（自动）：</t>
        </is>
      </c>
      <c r="H1" s="3" t="inlineStr">
        <is>
          <t>意见总数</t>
        </is>
      </c>
      <c r="I1" s="4">
        <f>COUNTA($G$5:$G$1004)</f>
        <v/>
      </c>
      <c r="J1" s="3" t="inlineStr">
        <is>
          <t>未关闭</t>
        </is>
      </c>
      <c r="K1" s="4">
        <f>SUMPRODUCT(($M$5:$M$1004&lt;&gt;"已关闭")*($M$5:$M$1004&lt;&gt;""))</f>
        <v/>
      </c>
      <c r="L1" s="3" t="inlineStr">
        <is>
          <t>A类未关闭</t>
        </is>
      </c>
      <c r="M1" s="5">
        <f>SUMPRODUCT(($H$5:$H$1004="A")*($M$5:$M$1004&lt;&gt;"已关闭")*($M$5:$M$1004&lt;&gt;""))</f>
        <v/>
      </c>
      <c r="N1" s="3" t="inlineStr">
        <is>
          <t>B类未关闭</t>
        </is>
      </c>
      <c r="O1" s="4">
        <f>SUMPRODUCT(($H$5:$H$1004="B")*($M$5:$M$1004&lt;&gt;"已关闭")*($M$5:$M$1004&lt;&gt;""))</f>
        <v/>
      </c>
      <c r="P1" s="3" t="inlineStr">
        <is>
          <t>C类未关闭</t>
        </is>
      </c>
      <c r="Q1" s="4">
        <f>SUMPRODUCT(($H$5:$H$1004="C")*($M$5:$M$1004&lt;&gt;"已关闭")*($M$5:$M$1004&lt;&gt;""))</f>
        <v/>
      </c>
      <c r="R1" s="3" t="inlineStr">
        <is>
          <t>回复超期</t>
        </is>
      </c>
      <c r="S1" s="5">
        <f>SUMPRODUCT(($K$5:$K$1004="")*ISNUMBER($J$5:$J$1004)*($J$5:$J$1004&lt;TODAY())*($M$5:$M$1004&lt;&gt;"已关闭")*($M$5:$M$1004&lt;&gt;""))</f>
        <v/>
      </c>
      <c r="U1" s="6" t="n"/>
      <c r="V1" s="6" t="inlineStr">
        <is>
          <t>图例：红=回复超期/缺资料；黄=临期或未关闭；浅橙=迟复；灰底=公式</t>
        </is>
      </c>
    </row>
    <row r="2" ht="22" customHeight="1">
      <c r="A2" s="19" t="inlineStr">
        <is>
          <t>编号</t>
        </is>
      </c>
      <c r="B2" s="19" t="inlineStr">
        <is>
          <t>协议编号</t>
        </is>
      </c>
      <c r="C2" s="19" t="inlineStr">
        <is>
          <t>设备名称</t>
        </is>
      </c>
      <c r="D2" s="19" t="inlineStr">
        <is>
          <t>厂家名称</t>
        </is>
      </c>
      <c r="E2" s="19" t="inlineStr">
        <is>
          <t>技术协议认可阶段</t>
        </is>
      </c>
      <c r="F2" s="25" t="n"/>
      <c r="G2" s="25" t="n"/>
      <c r="H2" s="25" t="n"/>
      <c r="I2" s="25" t="n"/>
      <c r="J2" s="25" t="n"/>
      <c r="K2" s="25" t="n"/>
      <c r="L2" s="25" t="n"/>
      <c r="M2" s="26" t="n"/>
      <c r="N2" s="19" t="inlineStr">
        <is>
          <t>TA 下发</t>
        </is>
      </c>
      <c r="O2" s="26" t="n"/>
      <c r="P2" s="19" t="inlineStr">
        <is>
          <t>定标计划</t>
        </is>
      </c>
      <c r="Q2" s="26" t="n"/>
      <c r="R2" s="19" t="inlineStr">
        <is>
          <t>图纸认可阶段</t>
        </is>
      </c>
      <c r="S2" s="25" t="n"/>
      <c r="T2" s="25" t="n"/>
      <c r="U2" s="25" t="n"/>
      <c r="V2" s="25" t="n"/>
      <c r="W2" s="26" t="n"/>
    </row>
    <row r="3" ht="22" customHeight="1">
      <c r="A3" s="27" t="n"/>
      <c r="B3" s="27" t="n"/>
      <c r="C3" s="27" t="n"/>
      <c r="D3" s="27" t="n"/>
      <c r="E3" s="19" t="inlineStr">
        <is>
          <t>意见提出方</t>
        </is>
      </c>
      <c r="F3" s="19" t="inlineStr">
        <is>
          <t>提出时间</t>
        </is>
      </c>
      <c r="G3" s="19" t="inlineStr">
        <is>
          <t>意见内容</t>
        </is>
      </c>
      <c r="H3" s="19" t="inlineStr">
        <is>
          <t>意见类别</t>
        </is>
      </c>
      <c r="I3" s="19" t="inlineStr">
        <is>
          <t>责任人</t>
        </is>
      </c>
      <c r="J3" s="21" t="inlineStr">
        <is>
          <t>要求回复时间</t>
        </is>
      </c>
      <c r="K3" s="19" t="inlineStr">
        <is>
          <t>实际回复时间</t>
        </is>
      </c>
      <c r="L3" s="19" t="inlineStr">
        <is>
          <t>回复意见</t>
        </is>
      </c>
      <c r="M3" s="19" t="inlineStr">
        <is>
          <t>关闭状态</t>
        </is>
      </c>
      <c r="N3" s="19" t="inlineStr">
        <is>
          <t>计划下发时间</t>
        </is>
      </c>
      <c r="O3" s="19" t="inlineStr">
        <is>
          <t>实际下发时间</t>
        </is>
      </c>
      <c r="P3" s="19" t="inlineStr">
        <is>
          <t>计划时间</t>
        </is>
      </c>
      <c r="Q3" s="19" t="inlineStr">
        <is>
          <t>实际时间</t>
        </is>
      </c>
      <c r="R3" s="23" t="inlineStr">
        <is>
          <t>认可资料</t>
        </is>
      </c>
      <c r="S3" s="25" t="n"/>
      <c r="T3" s="25" t="n"/>
      <c r="U3" s="26" t="n"/>
      <c r="V3" s="23" t="inlineStr">
        <is>
          <t>备注</t>
        </is>
      </c>
      <c r="W3" s="23" t="inlineStr">
        <is>
          <t>认可函时间</t>
        </is>
      </c>
    </row>
    <row r="4" ht="30" customHeight="1">
      <c r="A4" s="28" t="n"/>
      <c r="B4" s="28" t="n"/>
      <c r="C4" s="28" t="n"/>
      <c r="D4" s="28" t="n"/>
      <c r="E4" s="28" t="n"/>
      <c r="F4" s="28" t="n"/>
      <c r="G4" s="28" t="n"/>
      <c r="H4" s="28" t="n"/>
      <c r="I4" s="28" t="n"/>
      <c r="J4" s="28" t="n"/>
      <c r="K4" s="28" t="n"/>
      <c r="L4" s="28" t="n"/>
      <c r="M4" s="28" t="n"/>
      <c r="N4" s="28" t="n"/>
      <c r="O4" s="28" t="n"/>
      <c r="P4" s="28" t="n"/>
      <c r="Q4" s="28" t="n"/>
      <c r="R4" s="23" t="inlineStr">
        <is>
          <t>外形图</t>
        </is>
      </c>
      <c r="S4" s="23" t="inlineStr">
        <is>
          <t>总装图</t>
        </is>
      </c>
      <c r="T4" s="23" t="inlineStr">
        <is>
          <t>管系接口资料</t>
        </is>
      </c>
      <c r="U4" s="23" t="inlineStr">
        <is>
          <t>电气接口资料</t>
        </is>
      </c>
      <c r="V4" s="28" t="n"/>
      <c r="W4" s="28" t="n"/>
    </row>
    <row r="5" ht="99.125" customHeight="1">
      <c r="A5" s="8" t="inlineStr">
        <is>
          <t>TA-0001</t>
        </is>
      </c>
      <c r="B5" s="8" t="inlineStr">
        <is>
          <t>DEMO-TA-A014-01</t>
        </is>
      </c>
      <c r="C5" s="8" t="inlineStr">
        <is>
          <t>救生筏
Life rafts</t>
        </is>
      </c>
      <c r="D5" s="8" t="inlineStr">
        <is>
          <t>厂家A</t>
        </is>
      </c>
      <c r="E5" s="9" t="inlineStr">
        <is>
          <t>船东</t>
        </is>
      </c>
      <c r="F5" s="29" t="n">
        <v>46222</v>
      </c>
      <c r="G5" s="8" t="inlineStr">
        <is>
          <t>救生筏及静水压力释放器须在船旗国主管机关和厂家认可的服务站检修
Please note that the inflatable liferafts should be serviced at servicing stations approved by the Flag State Administration and the manufacturer. Same applies to the Hydrostatic release units.</t>
        </is>
      </c>
      <c r="H5" s="9" t="inlineStr">
        <is>
          <t>C</t>
        </is>
      </c>
      <c r="I5" s="9" t="n"/>
      <c r="J5" s="30">
        <f>IF(OR($H5="",NOT(ISNUMBER(IF(ISNUMBER($F5),$F5,IFERROR(--SUBSTITUTE($F5,".","/"),""))))),"",IF(AND($H5="A",ISNUMBER(IF(ISNUMBER($P5),$P5,IFERROR(--SUBSTITUTE($P5,".","/"),""))),IF(ISNUMBER($P5),$P5,IFERROR(--SUBSTITUTE($P5,".","/"),""))&gt;=IF(ISNUMBER($F5),$F5,IFERROR(--SUBSTITUTE($F5,".","/"),""))),MIN(IF(ISNUMBER($F5),$F5,IFERROR(--SUBSTITUTE($F5,".","/"),""))+INDEX(参数表!$B$4:$B$6,MATCH($H5,参数表!$A$4:$A$6,0)),IF(ISNUMBER($P5),$P5,IFERROR(--SUBSTITUTE($P5,".","/"),""))),IF(ISNUMBER($F5),$F5,IFERROR(--SUBSTITUTE($F5,".","/"),""))+INDEX(参数表!$B$4:$B$6,MATCH($H5,参数表!$A$4:$A$6,0))))</f>
        <v/>
      </c>
      <c r="K5" s="29" t="n">
        <v>46225</v>
      </c>
      <c r="L5" s="8" t="inlineStr">
        <is>
          <t>厂家A: Confirmed</t>
        </is>
      </c>
      <c r="M5" s="9" t="inlineStr">
        <is>
          <t>已关闭</t>
        </is>
      </c>
      <c r="N5" s="29" t="n">
        <v>46213</v>
      </c>
      <c r="O5" s="29" t="n">
        <v>46213</v>
      </c>
      <c r="P5" s="29" t="n">
        <v>46241</v>
      </c>
      <c r="Q5" s="29" t="n">
        <v>46244</v>
      </c>
      <c r="R5" s="9" t="inlineStr">
        <is>
          <t>√</t>
        </is>
      </c>
      <c r="S5" s="9" t="inlineStr">
        <is>
          <t>√</t>
        </is>
      </c>
      <c r="T5" s="9" t="inlineStr">
        <is>
          <t>√</t>
        </is>
      </c>
      <c r="U5" s="9" t="inlineStr">
        <is>
          <t>√</t>
        </is>
      </c>
      <c r="V5" s="8" t="inlineStr">
        <is>
          <t>中标厂家</t>
        </is>
      </c>
      <c r="W5" s="29" t="n">
        <v>46299</v>
      </c>
    </row>
    <row r="6" ht="135.2" customHeight="1">
      <c r="A6" s="8" t="inlineStr">
        <is>
          <t>TA-0002</t>
        </is>
      </c>
      <c r="B6" s="8" t="inlineStr">
        <is>
          <t>DEMO-TA-A014-01</t>
        </is>
      </c>
      <c r="C6" s="8" t="inlineStr">
        <is>
          <t>救生筏
Life rafts</t>
        </is>
      </c>
      <c r="D6" s="8" t="inlineStr">
        <is>
          <t>厂家A</t>
        </is>
      </c>
      <c r="E6" s="9" t="inlineStr">
        <is>
          <t>船东</t>
        </is>
      </c>
      <c r="F6" s="29" t="n">
        <v>46222</v>
      </c>
      <c r="G6" s="8" t="inlineStr">
        <is>
          <t>按船旗国要求，救生筏筒体加标船名、船籍港及登记号（对比色字体）
In addition to the markings required under LSA Code 4.2.6.3, the name, port and number of the registry of the ship should be marked on the container of the inflatable liferaft. Each letter should be of a color contrasting with that of the container. These markings are required of all ships of this flag.</t>
        </is>
      </c>
      <c r="H6" s="9" t="inlineStr">
        <is>
          <t>B</t>
        </is>
      </c>
      <c r="I6" s="9" t="n"/>
      <c r="J6" s="30">
        <f>IF(OR($H6="",NOT(ISNUMBER(IF(ISNUMBER($F6),$F6,IFERROR(--SUBSTITUTE($F6,".","/"),""))))),"",IF(AND($H6="A",ISNUMBER(IF(ISNUMBER($P6),$P6,IFERROR(--SUBSTITUTE($P6,".","/"),""))),IF(ISNUMBER($P6),$P6,IFERROR(--SUBSTITUTE($P6,".","/"),""))&gt;=IF(ISNUMBER($F6),$F6,IFERROR(--SUBSTITUTE($F6,".","/"),""))),MIN(IF(ISNUMBER($F6),$F6,IFERROR(--SUBSTITUTE($F6,".","/"),""))+INDEX(参数表!$B$4:$B$6,MATCH($H6,参数表!$A$4:$A$6,0)),IF(ISNUMBER($P6),$P6,IFERROR(--SUBSTITUTE($P6,".","/"),""))),IF(ISNUMBER($F6),$F6,IFERROR(--SUBSTITUTE($F6,".","/"),""))+INDEX(参数表!$B$4:$B$6,MATCH($H6,参数表!$A$4:$A$6,0))))</f>
        <v/>
      </c>
      <c r="K6" s="29" t="n">
        <v>46226</v>
      </c>
      <c r="L6" s="8" t="inlineStr">
        <is>
          <t>厂家A: Confirmed</t>
        </is>
      </c>
      <c r="M6" s="9" t="inlineStr">
        <is>
          <t>已关闭</t>
        </is>
      </c>
      <c r="N6" s="29" t="n">
        <v>46213</v>
      </c>
      <c r="O6" s="29" t="n">
        <v>46213</v>
      </c>
      <c r="P6" s="29" t="n">
        <v>46241</v>
      </c>
      <c r="Q6" s="29" t="n">
        <v>46244</v>
      </c>
      <c r="R6" s="9" t="inlineStr">
        <is>
          <t>√</t>
        </is>
      </c>
      <c r="S6" s="9" t="inlineStr">
        <is>
          <t>√</t>
        </is>
      </c>
      <c r="T6" s="9" t="inlineStr">
        <is>
          <t>√</t>
        </is>
      </c>
      <c r="U6" s="9" t="inlineStr">
        <is>
          <t>√</t>
        </is>
      </c>
      <c r="V6" s="8" t="inlineStr">
        <is>
          <t>中标厂家</t>
        </is>
      </c>
      <c r="W6" s="29" t="n">
        <v>46299</v>
      </c>
    </row>
    <row r="7" ht="69.22500000000001" customHeight="1">
      <c r="A7" s="8" t="inlineStr">
        <is>
          <t>TA-0003</t>
        </is>
      </c>
      <c r="B7" s="8" t="inlineStr">
        <is>
          <t>DEMO-TA-A014-01</t>
        </is>
      </c>
      <c r="C7" s="8" t="inlineStr">
        <is>
          <t>救生筏
Life rafts</t>
        </is>
      </c>
      <c r="D7" s="8" t="inlineStr">
        <is>
          <t>厂家A</t>
        </is>
      </c>
      <c r="E7" s="9" t="inlineStr">
        <is>
          <t>船东</t>
        </is>
      </c>
      <c r="F7" s="29" t="n">
        <v>46223</v>
      </c>
      <c r="G7" s="8" t="inlineStr">
        <is>
          <t>质保期须为交船后12个月，请确认
The warranty period shall be kept valid for twelve (12) months after the date of the Vessel Delivery. Please confirm</t>
        </is>
      </c>
      <c r="H7" s="9" t="inlineStr">
        <is>
          <t>A</t>
        </is>
      </c>
      <c r="I7" s="9" t="n"/>
      <c r="J7" s="30">
        <f>IF(OR($H7="",NOT(ISNUMBER(IF(ISNUMBER($F7),$F7,IFERROR(--SUBSTITUTE($F7,".","/"),""))))),"",IF(AND($H7="A",ISNUMBER(IF(ISNUMBER($P7),$P7,IFERROR(--SUBSTITUTE($P7,".","/"),""))),IF(ISNUMBER($P7),$P7,IFERROR(--SUBSTITUTE($P7,".","/"),""))&gt;=IF(ISNUMBER($F7),$F7,IFERROR(--SUBSTITUTE($F7,".","/"),""))),MIN(IF(ISNUMBER($F7),$F7,IFERROR(--SUBSTITUTE($F7,".","/"),""))+INDEX(参数表!$B$4:$B$6,MATCH($H7,参数表!$A$4:$A$6,0)),IF(ISNUMBER($P7),$P7,IFERROR(--SUBSTITUTE($P7,".","/"),""))),IF(ISNUMBER($F7),$F7,IFERROR(--SUBSTITUTE($F7,".","/"),""))+INDEX(参数表!$B$4:$B$6,MATCH($H7,参数表!$A$4:$A$6,0))))</f>
        <v/>
      </c>
      <c r="K7" s="29" t="n">
        <v>46224</v>
      </c>
      <c r="L7" s="8" t="inlineStr">
        <is>
          <t>厂家A: Confirmed</t>
        </is>
      </c>
      <c r="M7" s="9" t="inlineStr">
        <is>
          <t>已关闭</t>
        </is>
      </c>
      <c r="N7" s="29" t="n">
        <v>46213</v>
      </c>
      <c r="O7" s="29" t="n">
        <v>46213</v>
      </c>
      <c r="P7" s="29" t="n">
        <v>46241</v>
      </c>
      <c r="Q7" s="29" t="n">
        <v>46244</v>
      </c>
      <c r="R7" s="9" t="inlineStr">
        <is>
          <t>√</t>
        </is>
      </c>
      <c r="S7" s="9" t="inlineStr">
        <is>
          <t>√</t>
        </is>
      </c>
      <c r="T7" s="9" t="inlineStr">
        <is>
          <t>√</t>
        </is>
      </c>
      <c r="U7" s="9" t="inlineStr">
        <is>
          <t>√</t>
        </is>
      </c>
      <c r="V7" s="8" t="inlineStr">
        <is>
          <t>中标厂家</t>
        </is>
      </c>
      <c r="W7" s="29" t="n">
        <v>46299</v>
      </c>
    </row>
    <row r="8" ht="56.50000000000001" customHeight="1">
      <c r="A8" s="8" t="inlineStr">
        <is>
          <t>TA-0004</t>
        </is>
      </c>
      <c r="B8" s="8" t="inlineStr">
        <is>
          <t>DEMO-TA-A014-01</t>
        </is>
      </c>
      <c r="C8" s="8" t="inlineStr">
        <is>
          <t>救生筏
Life rafts</t>
        </is>
      </c>
      <c r="D8" s="8" t="inlineStr">
        <is>
          <t>厂家A</t>
        </is>
      </c>
      <c r="E8" s="9" t="inlineStr">
        <is>
          <t>船东</t>
        </is>
      </c>
      <c r="F8" s="29" t="n">
        <v>46223</v>
      </c>
      <c r="G8" s="8" t="inlineStr">
        <is>
          <t>核实是否持有 ABS 船级社证书
Page 11: Verify if you hold ABS Class certificate</t>
        </is>
      </c>
      <c r="H8" s="9" t="inlineStr">
        <is>
          <t>C</t>
        </is>
      </c>
      <c r="I8" s="9" t="n"/>
      <c r="J8" s="30">
        <f>IF(OR($H8="",NOT(ISNUMBER(IF(ISNUMBER($F8),$F8,IFERROR(--SUBSTITUTE($F8,".","/"),""))))),"",IF(AND($H8="A",ISNUMBER(IF(ISNUMBER($P8),$P8,IFERROR(--SUBSTITUTE($P8,".","/"),""))),IF(ISNUMBER($P8),$P8,IFERROR(--SUBSTITUTE($P8,".","/"),""))&gt;=IF(ISNUMBER($F8),$F8,IFERROR(--SUBSTITUTE($F8,".","/"),""))),MIN(IF(ISNUMBER($F8),$F8,IFERROR(--SUBSTITUTE($F8,".","/"),""))+INDEX(参数表!$B$4:$B$6,MATCH($H8,参数表!$A$4:$A$6,0)),IF(ISNUMBER($P8),$P8,IFERROR(--SUBSTITUTE($P8,".","/"),""))),IF(ISNUMBER($F8),$F8,IFERROR(--SUBSTITUTE($F8,".","/"),""))+INDEX(参数表!$B$4:$B$6,MATCH($H8,参数表!$A$4:$A$6,0))))</f>
        <v/>
      </c>
      <c r="K8" s="29" t="n">
        <v>46226</v>
      </c>
      <c r="L8" s="8" t="inlineStr">
        <is>
          <t>厂家A: MED certificate is issued by DNV, but ABS will accpet it</t>
        </is>
      </c>
      <c r="M8" s="9" t="inlineStr">
        <is>
          <t>已关闭</t>
        </is>
      </c>
      <c r="N8" s="29" t="n">
        <v>46213</v>
      </c>
      <c r="O8" s="29" t="n">
        <v>46213</v>
      </c>
      <c r="P8" s="29" t="n">
        <v>46241</v>
      </c>
      <c r="Q8" s="29" t="n">
        <v>46244</v>
      </c>
      <c r="R8" s="9" t="inlineStr">
        <is>
          <t>√</t>
        </is>
      </c>
      <c r="S8" s="9" t="inlineStr">
        <is>
          <t>√</t>
        </is>
      </c>
      <c r="T8" s="9" t="inlineStr">
        <is>
          <t>√</t>
        </is>
      </c>
      <c r="U8" s="9" t="inlineStr">
        <is>
          <t>√</t>
        </is>
      </c>
      <c r="V8" s="8" t="inlineStr">
        <is>
          <t>中标厂家</t>
        </is>
      </c>
      <c r="W8" s="29" t="n">
        <v>46299</v>
      </c>
    </row>
    <row r="9" ht="55.25" customHeight="1">
      <c r="A9" s="8" t="inlineStr">
        <is>
          <t>TA-0005</t>
        </is>
      </c>
      <c r="B9" s="8" t="inlineStr">
        <is>
          <t>DEMO-TA-A014-02</t>
        </is>
      </c>
      <c r="C9" s="8" t="inlineStr">
        <is>
          <t>救生筏
Life rafts</t>
        </is>
      </c>
      <c r="D9" s="8" t="inlineStr">
        <is>
          <t>厂家B</t>
        </is>
      </c>
      <c r="E9" s="9" t="inlineStr">
        <is>
          <t>船东</t>
        </is>
      </c>
      <c r="F9" s="29" t="n">
        <v>46329</v>
      </c>
      <c r="G9" s="8" t="inlineStr">
        <is>
          <t>明确静水压力释放器厂家及认证
Item 2: Hydrostatic releasing unit, maker and certification to be specified</t>
        </is>
      </c>
      <c r="H9" s="9" t="inlineStr">
        <is>
          <t>C</t>
        </is>
      </c>
      <c r="I9" s="9" t="n"/>
      <c r="J9" s="30">
        <f>IF(OR($H9="",NOT(ISNUMBER(IF(ISNUMBER($F9),$F9,IFERROR(--SUBSTITUTE($F9,".","/"),""))))),"",IF(AND($H9="A",ISNUMBER(IF(ISNUMBER($P9),$P9,IFERROR(--SUBSTITUTE($P9,".","/"),""))),IF(ISNUMBER($P9),$P9,IFERROR(--SUBSTITUTE($P9,".","/"),""))&gt;=IF(ISNUMBER($F9),$F9,IFERROR(--SUBSTITUTE($F9,".","/"),""))),MIN(IF(ISNUMBER($F9),$F9,IFERROR(--SUBSTITUTE($F9,".","/"),""))+INDEX(参数表!$B$4:$B$6,MATCH($H9,参数表!$A$4:$A$6,0)),IF(ISNUMBER($P9),$P9,IFERROR(--SUBSTITUTE($P9,".","/"),""))),IF(ISNUMBER($F9),$F9,IFERROR(--SUBSTITUTE($F9,".","/"),""))+INDEX(参数表!$B$4:$B$6,MATCH($H9,参数表!$A$4:$A$6,0))))</f>
        <v/>
      </c>
      <c r="K9" s="29" t="n"/>
      <c r="L9" s="8" t="n"/>
      <c r="M9" s="9" t="inlineStr">
        <is>
          <t>待回复</t>
        </is>
      </c>
      <c r="N9" s="29" t="n">
        <v>46303</v>
      </c>
      <c r="O9" s="29" t="n">
        <v>46306</v>
      </c>
      <c r="P9" s="29" t="n">
        <v>46336</v>
      </c>
      <c r="Q9" s="29" t="n"/>
      <c r="R9" s="9" t="n"/>
      <c r="S9" s="9" t="n"/>
      <c r="T9" s="9" t="n"/>
      <c r="U9" s="9" t="n"/>
      <c r="V9" s="8" t="n"/>
      <c r="W9" s="29" t="n"/>
    </row>
    <row r="10" ht="75.39999999999999" customHeight="1">
      <c r="A10" s="8" t="inlineStr">
        <is>
          <t>TA-0006</t>
        </is>
      </c>
      <c r="B10" s="8" t="inlineStr">
        <is>
          <t>DEMO-TA-A014-02</t>
        </is>
      </c>
      <c r="C10" s="8" t="inlineStr">
        <is>
          <t>救生筏
Life rafts</t>
        </is>
      </c>
      <c r="D10" s="8" t="inlineStr">
        <is>
          <t>厂家B</t>
        </is>
      </c>
      <c r="E10" s="9" t="inlineStr">
        <is>
          <t>船东</t>
        </is>
      </c>
      <c r="F10" s="29" t="n">
        <v>46323</v>
      </c>
      <c r="G10" s="8" t="inlineStr">
        <is>
          <t>提供不锈钢收放操作说明牌（正常及应急）
Item 5: Instruction signs (stainless steel) to be provided for the operation procedure of launch and recovery (normal and emergency)</t>
        </is>
      </c>
      <c r="H10" s="9" t="inlineStr">
        <is>
          <t>B</t>
        </is>
      </c>
      <c r="I10" s="9" t="n"/>
      <c r="J10" s="30">
        <f>IF(OR($H10="",NOT(ISNUMBER(IF(ISNUMBER($F10),$F10,IFERROR(--SUBSTITUTE($F10,".","/"),""))))),"",IF(AND($H10="A",ISNUMBER(IF(ISNUMBER($P10),$P10,IFERROR(--SUBSTITUTE($P10,".","/"),""))),IF(ISNUMBER($P10),$P10,IFERROR(--SUBSTITUTE($P10,".","/"),""))&gt;=IF(ISNUMBER($F10),$F10,IFERROR(--SUBSTITUTE($F10,".","/"),""))),MIN(IF(ISNUMBER($F10),$F10,IFERROR(--SUBSTITUTE($F10,".","/"),""))+INDEX(参数表!$B$4:$B$6,MATCH($H10,参数表!$A$4:$A$6,0)),IF(ISNUMBER($P10),$P10,IFERROR(--SUBSTITUTE($P10,".","/"),""))),IF(ISNUMBER($F10),$F10,IFERROR(--SUBSTITUTE($F10,".","/"),""))+INDEX(参数表!$B$4:$B$6,MATCH($H10,参数表!$A$4:$A$6,0))))</f>
        <v/>
      </c>
      <c r="K10" s="29" t="n"/>
      <c r="L10" s="8" t="n"/>
      <c r="M10" s="9" t="inlineStr">
        <is>
          <t>待回复</t>
        </is>
      </c>
      <c r="N10" s="29" t="n">
        <v>46303</v>
      </c>
      <c r="O10" s="29" t="n">
        <v>46306</v>
      </c>
      <c r="P10" s="29" t="n">
        <v>46336</v>
      </c>
      <c r="Q10" s="29" t="n"/>
      <c r="R10" s="9" t="n"/>
      <c r="S10" s="9" t="n"/>
      <c r="T10" s="9" t="n"/>
      <c r="U10" s="9" t="n"/>
      <c r="V10" s="8" t="n"/>
      <c r="W10" s="29" t="n"/>
    </row>
    <row r="11" ht="240" customHeight="1">
      <c r="A11" s="8" t="inlineStr">
        <is>
          <t>TA-0007</t>
        </is>
      </c>
      <c r="B11" s="8" t="inlineStr">
        <is>
          <t>DEMO-TA-A014-02</t>
        </is>
      </c>
      <c r="C11" s="8" t="inlineStr">
        <is>
          <t>救生筏
Life rafts</t>
        </is>
      </c>
      <c r="D11" s="8" t="inlineStr">
        <is>
          <t>厂家B</t>
        </is>
      </c>
      <c r="E11" s="9" t="inlineStr">
        <is>
          <t>船东</t>
        </is>
      </c>
      <c r="F11" s="29" t="n">
        <v>46320</v>
      </c>
      <c r="G11" s="8" t="inlineStr">
        <is>
          <t>质保期须为交船后12个月，不接受到货后18个月
Item F: The warranty period shall be kept valid for twelve (12) months after the date of the Vessel Delivery.
18 months upon delivery of goods is not acceptable by the Owner.</t>
        </is>
      </c>
      <c r="H11" s="9" t="inlineStr">
        <is>
          <t>A</t>
        </is>
      </c>
      <c r="I11" s="9" t="n"/>
      <c r="J11" s="30">
        <f>IF(OR($H11="",NOT(ISNUMBER(IF(ISNUMBER($F11),$F11,IFERROR(--SUBSTITUTE($F11,".","/"),""))))),"",IF(AND($H11="A",ISNUMBER(IF(ISNUMBER($P11),$P11,IFERROR(--SUBSTITUTE($P11,".","/"),""))),IF(ISNUMBER($P11),$P11,IFERROR(--SUBSTITUTE($P11,".","/"),""))&gt;=IF(ISNUMBER($F11),$F11,IFERROR(--SUBSTITUTE($F11,".","/"),""))),MIN(IF(ISNUMBER($F11),$F11,IFERROR(--SUBSTITUTE($F11,".","/"),""))+INDEX(参数表!$B$4:$B$6,MATCH($H11,参数表!$A$4:$A$6,0)),IF(ISNUMBER($P11),$P11,IFERROR(--SUBSTITUTE($P11,".","/"),""))),IF(ISNUMBER($F11),$F11,IFERROR(--SUBSTITUTE($F11,".","/"),""))+INDEX(参数表!$B$4:$B$6,MATCH($H11,参数表!$A$4:$A$6,0))))</f>
        <v/>
      </c>
      <c r="K11" s="29" t="n">
        <v>46323</v>
      </c>
      <c r="L11" s="8" t="inlineStr">
        <is>
          <t>"We cannot accept just twelve (12) months after the date of the Vessel Delivery
 as this is an open clause and we don’t know when the vessel will be delivered,
 if the vessel delivery is postponed, such as postponed 3 years or even longer,
 we cannot afford the risk and extra cost. 
As a compromise, we propose ""The guarantee period shall be 12 months counting from the date 
on which the Buyer delivers the vessel to the Ship Owner,
 or 24 months after delivery of the contracted goods, whichever is earlier"""
【船东反馈】Noted. Aggre please revise</t>
        </is>
      </c>
      <c r="M11" s="9" t="inlineStr">
        <is>
          <t>已关闭</t>
        </is>
      </c>
      <c r="N11" s="29" t="n">
        <v>46303</v>
      </c>
      <c r="O11" s="29" t="n">
        <v>46306</v>
      </c>
      <c r="P11" s="29" t="n">
        <v>46336</v>
      </c>
      <c r="Q11" s="29" t="n"/>
      <c r="R11" s="9" t="n"/>
      <c r="S11" s="9" t="n"/>
      <c r="T11" s="9" t="n"/>
      <c r="U11" s="9" t="n"/>
      <c r="V11" s="8" t="n"/>
      <c r="W11" s="29" t="n"/>
    </row>
    <row r="12" ht="99.125" customHeight="1">
      <c r="A12" s="8" t="inlineStr">
        <is>
          <t>TA-0008</t>
        </is>
      </c>
      <c r="B12" s="8" t="inlineStr">
        <is>
          <t>DEMO-TA-A014-02</t>
        </is>
      </c>
      <c r="C12" s="8" t="inlineStr">
        <is>
          <t>救生筏
Life rafts</t>
        </is>
      </c>
      <c r="D12" s="8" t="inlineStr">
        <is>
          <t>厂家B</t>
        </is>
      </c>
      <c r="E12" s="9" t="inlineStr">
        <is>
          <t>船东</t>
        </is>
      </c>
      <c r="F12" s="29" t="n">
        <v>46321</v>
      </c>
      <c r="G12" s="8" t="inlineStr">
        <is>
          <t>救生筏及静水压力释放器须在船旗国主管机关和厂家认可的服务站检修
Please note that the inflatable liferafts should be serviced at servicing stations approved by the Flag State Administration and the manufacturer. Same applies to the Hydrostatic release units.</t>
        </is>
      </c>
      <c r="H12" s="9" t="inlineStr">
        <is>
          <t>C</t>
        </is>
      </c>
      <c r="I12" s="9" t="n"/>
      <c r="J12" s="30">
        <f>IF(OR($H12="",NOT(ISNUMBER(IF(ISNUMBER($F12),$F12,IFERROR(--SUBSTITUTE($F12,".","/"),""))))),"",IF(AND($H12="A",ISNUMBER(IF(ISNUMBER($P12),$P12,IFERROR(--SUBSTITUTE($P12,".","/"),""))),IF(ISNUMBER($P12),$P12,IFERROR(--SUBSTITUTE($P12,".","/"),""))&gt;=IF(ISNUMBER($F12),$F12,IFERROR(--SUBSTITUTE($F12,".","/"),""))),MIN(IF(ISNUMBER($F12),$F12,IFERROR(--SUBSTITUTE($F12,".","/"),""))+INDEX(参数表!$B$4:$B$6,MATCH($H12,参数表!$A$4:$A$6,0)),IF(ISNUMBER($P12),$P12,IFERROR(--SUBSTITUTE($P12,".","/"),""))),IF(ISNUMBER($F12),$F12,IFERROR(--SUBSTITUTE($F12,".","/"),""))+INDEX(参数表!$B$4:$B$6,MATCH($H12,参数表!$A$4:$A$6,0))))</f>
        <v/>
      </c>
      <c r="K12" s="29" t="n">
        <v>46326</v>
      </c>
      <c r="L12" s="8" t="inlineStr">
        <is>
          <t>Confirm</t>
        </is>
      </c>
      <c r="M12" s="9" t="inlineStr">
        <is>
          <t>已认可待落实</t>
        </is>
      </c>
      <c r="N12" s="29" t="n">
        <v>46303</v>
      </c>
      <c r="O12" s="29" t="n">
        <v>46306</v>
      </c>
      <c r="P12" s="29" t="n">
        <v>46336</v>
      </c>
      <c r="Q12" s="29" t="n"/>
      <c r="R12" s="9" t="n"/>
      <c r="S12" s="9" t="n"/>
      <c r="T12" s="9" t="n"/>
      <c r="U12" s="9" t="n"/>
      <c r="V12" s="8" t="n"/>
      <c r="W12" s="29" t="n"/>
    </row>
    <row r="13" ht="135.2" customHeight="1">
      <c r="A13" s="8" t="inlineStr">
        <is>
          <t>TA-0009</t>
        </is>
      </c>
      <c r="B13" s="8" t="inlineStr">
        <is>
          <t>DEMO-TA-A014-02</t>
        </is>
      </c>
      <c r="C13" s="8" t="inlineStr">
        <is>
          <t>救生筏
Life rafts</t>
        </is>
      </c>
      <c r="D13" s="8" t="inlineStr">
        <is>
          <t>厂家B</t>
        </is>
      </c>
      <c r="E13" s="9" t="inlineStr">
        <is>
          <t>船东</t>
        </is>
      </c>
      <c r="F13" s="29" t="n">
        <v>46321</v>
      </c>
      <c r="G13" s="8" t="inlineStr">
        <is>
          <t>按船旗国要求，救生筏筒体加标船名、船籍港及登记号（对比色字体）
In addition to the markings required under LSA Code 4.2.6.3, the name, port and number of the registry of the ship should be marked on the container of the inflatable liferaft. Each letter should be of a color contrasting with that of the container. These markings are required of all ships of this flag.</t>
        </is>
      </c>
      <c r="H13" s="9" t="inlineStr">
        <is>
          <t>B</t>
        </is>
      </c>
      <c r="I13" s="9" t="n"/>
      <c r="J13" s="30">
        <f>IF(OR($H13="",NOT(ISNUMBER(IF(ISNUMBER($F13),$F13,IFERROR(--SUBSTITUTE($F13,".","/"),""))))),"",IF(AND($H13="A",ISNUMBER(IF(ISNUMBER($P13),$P13,IFERROR(--SUBSTITUTE($P13,".","/"),""))),IF(ISNUMBER($P13),$P13,IFERROR(--SUBSTITUTE($P13,".","/"),""))&gt;=IF(ISNUMBER($F13),$F13,IFERROR(--SUBSTITUTE($F13,".","/"),""))),MIN(IF(ISNUMBER($F13),$F13,IFERROR(--SUBSTITUTE($F13,".","/"),""))+INDEX(参数表!$B$4:$B$6,MATCH($H13,参数表!$A$4:$A$6,0)),IF(ISNUMBER($P13),$P13,IFERROR(--SUBSTITUTE($P13,".","/"),""))),IF(ISNUMBER($F13),$F13,IFERROR(--SUBSTITUTE($F13,".","/"),""))+INDEX(参数表!$B$4:$B$6,MATCH($H13,参数表!$A$4:$A$6,0))))</f>
        <v/>
      </c>
      <c r="K13" s="29" t="n">
        <v>46326</v>
      </c>
      <c r="L13" s="8" t="inlineStr">
        <is>
          <t>Confirm</t>
        </is>
      </c>
      <c r="M13" s="9" t="inlineStr">
        <is>
          <t>已回复待确认</t>
        </is>
      </c>
      <c r="N13" s="29" t="n">
        <v>46303</v>
      </c>
      <c r="O13" s="29" t="n">
        <v>46306</v>
      </c>
      <c r="P13" s="29" t="n">
        <v>46336</v>
      </c>
      <c r="Q13" s="29" t="n"/>
      <c r="R13" s="9" t="n"/>
      <c r="S13" s="9" t="n"/>
      <c r="T13" s="9" t="n"/>
      <c r="U13" s="9" t="n"/>
      <c r="V13" s="8" t="n"/>
      <c r="W13" s="29" t="n"/>
    </row>
    <row r="14" ht="44.525" customHeight="1">
      <c r="A14" s="8" t="inlineStr">
        <is>
          <t>TA-0010</t>
        </is>
      </c>
      <c r="B14" s="8" t="inlineStr">
        <is>
          <t>DEMO-TA-A014-02</t>
        </is>
      </c>
      <c r="C14" s="8" t="inlineStr">
        <is>
          <t>救生筏
Life rafts</t>
        </is>
      </c>
      <c r="D14" s="8" t="inlineStr">
        <is>
          <t>厂家B</t>
        </is>
      </c>
      <c r="E14" s="9" t="inlineStr">
        <is>
          <t>船东</t>
        </is>
      </c>
      <c r="F14" s="29" t="n">
        <v>46331</v>
      </c>
      <c r="G14" s="8" t="inlineStr">
        <is>
          <t>核实是否持有 ABS 船级社证书
Verify if you hold ABS Class certificate</t>
        </is>
      </c>
      <c r="H14" s="9" t="inlineStr">
        <is>
          <t>C</t>
        </is>
      </c>
      <c r="I14" s="9" t="n"/>
      <c r="J14" s="30">
        <f>IF(OR($H14="",NOT(ISNUMBER(IF(ISNUMBER($F14),$F14,IFERROR(--SUBSTITUTE($F14,".","/"),""))))),"",IF(AND($H14="A",ISNUMBER(IF(ISNUMBER($P14),$P14,IFERROR(--SUBSTITUTE($P14,".","/"),""))),IF(ISNUMBER($P14),$P14,IFERROR(--SUBSTITUTE($P14,".","/"),""))&gt;=IF(ISNUMBER($F14),$F14,IFERROR(--SUBSTITUTE($F14,".","/"),""))),MIN(IF(ISNUMBER($F14),$F14,IFERROR(--SUBSTITUTE($F14,".","/"),""))+INDEX(参数表!$B$4:$B$6,MATCH($H14,参数表!$A$4:$A$6,0)),IF(ISNUMBER($P14),$P14,IFERROR(--SUBSTITUTE($P14,".","/"),""))),IF(ISNUMBER($F14),$F14,IFERROR(--SUBSTITUTE($F14,".","/"),""))+INDEX(参数表!$B$4:$B$6,MATCH($H14,参数表!$A$4:$A$6,0))))</f>
        <v/>
      </c>
      <c r="K14" s="29" t="n"/>
      <c r="L14" s="8" t="n"/>
      <c r="M14" s="9" t="inlineStr">
        <is>
          <t>待回复</t>
        </is>
      </c>
      <c r="N14" s="29" t="n">
        <v>46303</v>
      </c>
      <c r="O14" s="29" t="n">
        <v>46306</v>
      </c>
      <c r="P14" s="29" t="n">
        <v>46336</v>
      </c>
      <c r="Q14" s="29" t="n"/>
      <c r="R14" s="9" t="n"/>
      <c r="S14" s="9" t="n"/>
      <c r="T14" s="9" t="n"/>
      <c r="U14" s="9" t="n"/>
      <c r="V14" s="8" t="n"/>
      <c r="W14" s="29" t="n"/>
    </row>
    <row r="15" ht="75.075" customHeight="1">
      <c r="A15" s="8" t="inlineStr">
        <is>
          <t>TA-0011</t>
        </is>
      </c>
      <c r="B15" s="8" t="inlineStr">
        <is>
          <t>DEMO-TA-A014-02</t>
        </is>
      </c>
      <c r="C15" s="8" t="inlineStr">
        <is>
          <t>救生筏
Life rafts</t>
        </is>
      </c>
      <c r="D15" s="8" t="inlineStr">
        <is>
          <t>厂家B</t>
        </is>
      </c>
      <c r="E15" s="9" t="inlineStr">
        <is>
          <t>船东</t>
        </is>
      </c>
      <c r="F15" s="29" t="n">
        <v>46325</v>
      </c>
      <c r="G15" s="8" t="inlineStr">
        <is>
          <t>救生筏架及释放臂材料未明确，应为镀锌，请确认
Page 17 / Liferaft Rack: Material of the liferaft rack and deployment arm is not specified. Should be galvanised, please confirm</t>
        </is>
      </c>
      <c r="H15" s="9" t="inlineStr">
        <is>
          <t>B</t>
        </is>
      </c>
      <c r="I15" s="9" t="n"/>
      <c r="J15" s="30">
        <f>IF(OR($H15="",NOT(ISNUMBER(IF(ISNUMBER($F15),$F15,IFERROR(--SUBSTITUTE($F15,".","/"),""))))),"",IF(AND($H15="A",ISNUMBER(IF(ISNUMBER($P15),$P15,IFERROR(--SUBSTITUTE($P15,".","/"),""))),IF(ISNUMBER($P15),$P15,IFERROR(--SUBSTITUTE($P15,".","/"),""))&gt;=IF(ISNUMBER($F15),$F15,IFERROR(--SUBSTITUTE($F15,".","/"),""))),MIN(IF(ISNUMBER($F15),$F15,IFERROR(--SUBSTITUTE($F15,".","/"),""))+INDEX(参数表!$B$4:$B$6,MATCH($H15,参数表!$A$4:$A$6,0)),IF(ISNUMBER($P15),$P15,IFERROR(--SUBSTITUTE($P15,".","/"),""))),IF(ISNUMBER($F15),$F15,IFERROR(--SUBSTITUTE($F15,".","/"),""))+INDEX(参数表!$B$4:$B$6,MATCH($H15,参数表!$A$4:$A$6,0))))</f>
        <v/>
      </c>
      <c r="K15" s="29" t="n"/>
      <c r="L15" s="8" t="n"/>
      <c r="M15" s="9" t="inlineStr">
        <is>
          <t>待回复</t>
        </is>
      </c>
      <c r="N15" s="29" t="n">
        <v>46303</v>
      </c>
      <c r="O15" s="29" t="n">
        <v>46306</v>
      </c>
      <c r="P15" s="29" t="n">
        <v>46336</v>
      </c>
      <c r="Q15" s="29" t="n"/>
      <c r="R15" s="9" t="n"/>
      <c r="S15" s="9" t="n"/>
      <c r="T15" s="9" t="n"/>
      <c r="U15" s="9" t="n"/>
      <c r="V15" s="8" t="n"/>
      <c r="W15" s="29" t="n"/>
    </row>
    <row r="16" ht="81.5" customHeight="1">
      <c r="A16" s="8" t="inlineStr">
        <is>
          <t>TA-0012</t>
        </is>
      </c>
      <c r="B16" s="8" t="inlineStr">
        <is>
          <t>DEMO-TA-A015-01</t>
        </is>
      </c>
      <c r="C16" s="8" t="inlineStr">
        <is>
          <t>救生筏吊架
Liferaft Davits</t>
        </is>
      </c>
      <c r="D16" s="8" t="inlineStr">
        <is>
          <t>厂家C</t>
        </is>
      </c>
      <c r="E16" s="9" t="inlineStr">
        <is>
          <t>船东</t>
        </is>
      </c>
      <c r="F16" s="29" t="n">
        <v>46189</v>
      </c>
      <c r="G16" s="8" t="inlineStr">
        <is>
          <t>船旗国为船旗国，TA 须体现并满足船旗国要求
Vessel's flag state is specified by the Owner. Please capture this at the TA and comply with the prerequisites of the flag state, where necessary.</t>
        </is>
      </c>
      <c r="H16" s="9" t="inlineStr">
        <is>
          <t>B</t>
        </is>
      </c>
      <c r="I16" s="9" t="n"/>
      <c r="J16" s="30">
        <f>IF(OR($H16="",NOT(ISNUMBER(IF(ISNUMBER($F16),$F16,IFERROR(--SUBSTITUTE($F16,".","/"),""))))),"",IF(AND($H16="A",ISNUMBER(IF(ISNUMBER($P16),$P16,IFERROR(--SUBSTITUTE($P16,".","/"),""))),IF(ISNUMBER($P16),$P16,IFERROR(--SUBSTITUTE($P16,".","/"),""))&gt;=IF(ISNUMBER($F16),$F16,IFERROR(--SUBSTITUTE($F16,".","/"),""))),MIN(IF(ISNUMBER($F16),$F16,IFERROR(--SUBSTITUTE($F16,".","/"),""))+INDEX(参数表!$B$4:$B$6,MATCH($H16,参数表!$A$4:$A$6,0)),IF(ISNUMBER($P16),$P16,IFERROR(--SUBSTITUTE($P16,".","/"),""))),IF(ISNUMBER($F16),$F16,IFERROR(--SUBSTITUTE($F16,".","/"),""))+INDEX(参数表!$B$4:$B$6,MATCH($H16,参数表!$A$4:$A$6,0))))</f>
        <v/>
      </c>
      <c r="K16" s="29" t="n">
        <v>46194</v>
      </c>
      <c r="L16" s="8" t="inlineStr">
        <is>
          <t>The details pertaining to the flag state have been duly specified on the front page of the Technical Agreement.</t>
        </is>
      </c>
      <c r="M16" s="9" t="inlineStr">
        <is>
          <t>已关闭</t>
        </is>
      </c>
      <c r="N16" s="29" t="n">
        <v>46182</v>
      </c>
      <c r="O16" s="29" t="n">
        <v>46185</v>
      </c>
      <c r="P16" s="29" t="n">
        <v>46214</v>
      </c>
      <c r="Q16" s="29" t="n">
        <v>46214</v>
      </c>
      <c r="R16" s="9" t="inlineStr">
        <is>
          <t>√</t>
        </is>
      </c>
      <c r="S16" s="9" t="inlineStr">
        <is>
          <t>√</t>
        </is>
      </c>
      <c r="T16" s="9" t="inlineStr">
        <is>
          <t>√</t>
        </is>
      </c>
      <c r="U16" s="9" t="inlineStr">
        <is>
          <t>√</t>
        </is>
      </c>
      <c r="V16" s="8" t="inlineStr">
        <is>
          <t>中标厂家</t>
        </is>
      </c>
      <c r="W16" s="29" t="n">
        <v>46256</v>
      </c>
    </row>
    <row r="17" ht="46.8" customHeight="1">
      <c r="A17" s="8" t="inlineStr">
        <is>
          <t>TA-0013</t>
        </is>
      </c>
      <c r="B17" s="8" t="inlineStr">
        <is>
          <t>DEMO-TA-A015-01</t>
        </is>
      </c>
      <c r="C17" s="8" t="inlineStr">
        <is>
          <t>救生筏吊架
Liferaft Davits</t>
        </is>
      </c>
      <c r="D17" s="8" t="inlineStr">
        <is>
          <t>厂家C</t>
        </is>
      </c>
      <c r="E17" s="9" t="inlineStr">
        <is>
          <t>船东</t>
        </is>
      </c>
      <c r="F17" s="29" t="n">
        <v>46189</v>
      </c>
      <c r="G17" s="8" t="inlineStr">
        <is>
          <t>核实是否持有 ABS 船级社证书
Please verify if you hold ABS Class certificate</t>
        </is>
      </c>
      <c r="H17" s="9" t="inlineStr">
        <is>
          <t>C</t>
        </is>
      </c>
      <c r="I17" s="9" t="n"/>
      <c r="J17" s="30">
        <f>IF(OR($H17="",NOT(ISNUMBER(IF(ISNUMBER($F17),$F17,IFERROR(--SUBSTITUTE($F17,".","/"),""))))),"",IF(AND($H17="A",ISNUMBER(IF(ISNUMBER($P17),$P17,IFERROR(--SUBSTITUTE($P17,".","/"),""))),IF(ISNUMBER($P17),$P17,IFERROR(--SUBSTITUTE($P17,".","/"),""))&gt;=IF(ISNUMBER($F17),$F17,IFERROR(--SUBSTITUTE($F17,".","/"),""))),MIN(IF(ISNUMBER($F17),$F17,IFERROR(--SUBSTITUTE($F17,".","/"),""))+INDEX(参数表!$B$4:$B$6,MATCH($H17,参数表!$A$4:$A$6,0)),IF(ISNUMBER($P17),$P17,IFERROR(--SUBSTITUTE($P17,".","/"),""))),IF(ISNUMBER($F17),$F17,IFERROR(--SUBSTITUTE($F17,".","/"),""))+INDEX(参数表!$B$4:$B$6,MATCH($H17,参数表!$A$4:$A$6,0))))</f>
        <v/>
      </c>
      <c r="K17" s="29" t="n">
        <v>46191</v>
      </c>
      <c r="L17" s="8" t="inlineStr">
        <is>
          <t>only MED certificate can be provided.</t>
        </is>
      </c>
      <c r="M17" s="9" t="inlineStr">
        <is>
          <t>已关闭</t>
        </is>
      </c>
      <c r="N17" s="29" t="n">
        <v>46182</v>
      </c>
      <c r="O17" s="29" t="n">
        <v>46185</v>
      </c>
      <c r="P17" s="29" t="n">
        <v>46214</v>
      </c>
      <c r="Q17" s="29" t="n">
        <v>46214</v>
      </c>
      <c r="R17" s="9" t="inlineStr">
        <is>
          <t>√</t>
        </is>
      </c>
      <c r="S17" s="9" t="inlineStr">
        <is>
          <t>√</t>
        </is>
      </c>
      <c r="T17" s="9" t="inlineStr">
        <is>
          <t>√</t>
        </is>
      </c>
      <c r="U17" s="9" t="inlineStr">
        <is>
          <t>√</t>
        </is>
      </c>
      <c r="V17" s="8" t="inlineStr">
        <is>
          <t>中标厂家</t>
        </is>
      </c>
      <c r="W17" s="29" t="n">
        <v>46256</v>
      </c>
    </row>
    <row r="18" ht="77.02499999999999" customHeight="1">
      <c r="A18" s="8" t="inlineStr">
        <is>
          <t>TA-0014</t>
        </is>
      </c>
      <c r="B18" s="8" t="inlineStr">
        <is>
          <t>DEMO-TA-A015-01</t>
        </is>
      </c>
      <c r="C18" s="8" t="inlineStr">
        <is>
          <t>救生筏吊架
Liferaft Davits</t>
        </is>
      </c>
      <c r="D18" s="8" t="inlineStr">
        <is>
          <t>厂家C</t>
        </is>
      </c>
      <c r="E18" s="9" t="inlineStr">
        <is>
          <t>船东</t>
        </is>
      </c>
      <c r="F18" s="29" t="n">
        <v>46189</v>
      </c>
      <c r="G18" s="8" t="inlineStr">
        <is>
          <t>涂装仅含底漆，须明确完整涂层体系（各道涂层及类型）
Page 12 / 2: Please clarify why the coating system includes primer only. Compete paint system (all coats and types) to be specified</t>
        </is>
      </c>
      <c r="H18" s="9" t="inlineStr">
        <is>
          <t>B</t>
        </is>
      </c>
      <c r="I18" s="9" t="n"/>
      <c r="J18" s="30">
        <f>IF(OR($H18="",NOT(ISNUMBER(IF(ISNUMBER($F18),$F18,IFERROR(--SUBSTITUTE($F18,".","/"),""))))),"",IF(AND($H18="A",ISNUMBER(IF(ISNUMBER($P18),$P18,IFERROR(--SUBSTITUTE($P18,".","/"),""))),IF(ISNUMBER($P18),$P18,IFERROR(--SUBSTITUTE($P18,".","/"),""))&gt;=IF(ISNUMBER($F18),$F18,IFERROR(--SUBSTITUTE($F18,".","/"),""))),MIN(IF(ISNUMBER($F18),$F18,IFERROR(--SUBSTITUTE($F18,".","/"),""))+INDEX(参数表!$B$4:$B$6,MATCH($H18,参数表!$A$4:$A$6,0)),IF(ISNUMBER($P18),$P18,IFERROR(--SUBSTITUTE($P18,".","/"),""))),IF(ISNUMBER($F18),$F18,IFERROR(--SUBSTITUTE($F18,".","/"),""))+INDEX(参数表!$B$4:$B$6,MATCH($H18,参数表!$A$4:$A$6,0))))</f>
        <v/>
      </c>
      <c r="K18" s="29" t="n">
        <v>46192</v>
      </c>
      <c r="L18" s="8" t="inlineStr">
        <is>
          <t>Will be provided for delivery of the topcoat.</t>
        </is>
      </c>
      <c r="M18" s="9" t="inlineStr">
        <is>
          <t>已关闭</t>
        </is>
      </c>
      <c r="N18" s="29" t="n">
        <v>46182</v>
      </c>
      <c r="O18" s="29" t="n">
        <v>46185</v>
      </c>
      <c r="P18" s="29" t="n">
        <v>46214</v>
      </c>
      <c r="Q18" s="29" t="n">
        <v>46214</v>
      </c>
      <c r="R18" s="9" t="inlineStr">
        <is>
          <t>√</t>
        </is>
      </c>
      <c r="S18" s="9" t="inlineStr">
        <is>
          <t>√</t>
        </is>
      </c>
      <c r="T18" s="9" t="inlineStr">
        <is>
          <t>√</t>
        </is>
      </c>
      <c r="U18" s="9" t="inlineStr">
        <is>
          <t>√</t>
        </is>
      </c>
      <c r="V18" s="8" t="inlineStr">
        <is>
          <t>中标厂家</t>
        </is>
      </c>
      <c r="W18" s="29" t="n">
        <v>46256</v>
      </c>
    </row>
    <row r="19" ht="88" customHeight="1">
      <c r="A19" s="8" t="inlineStr">
        <is>
          <t>TA-0015</t>
        </is>
      </c>
      <c r="B19" s="8" t="inlineStr">
        <is>
          <t>DEMO-TA-A015-02</t>
        </is>
      </c>
      <c r="C19" s="8" t="inlineStr">
        <is>
          <t>救生筏吊架
Liferaft Davits</t>
        </is>
      </c>
      <c r="D19" s="8" t="inlineStr">
        <is>
          <t>厂家D</t>
        </is>
      </c>
      <c r="E19" s="9" t="inlineStr">
        <is>
          <t>船东</t>
        </is>
      </c>
      <c r="F19" s="29" t="n">
        <v>46186</v>
      </c>
      <c r="G19" s="8" t="inlineStr">
        <is>
          <t>TA 须明确质保期起算日期
TA to specify the warranty starting date</t>
        </is>
      </c>
      <c r="H19" s="9" t="inlineStr">
        <is>
          <t>A</t>
        </is>
      </c>
      <c r="I19" s="9" t="n"/>
      <c r="J19" s="30">
        <f>IF(OR($H19="",NOT(ISNUMBER(IF(ISNUMBER($F19),$F19,IFERROR(--SUBSTITUTE($F19,".","/"),""))))),"",IF(AND($H19="A",ISNUMBER(IF(ISNUMBER($P19),$P19,IFERROR(--SUBSTITUTE($P19,".","/"),""))),IF(ISNUMBER($P19),$P19,IFERROR(--SUBSTITUTE($P19,".","/"),""))&gt;=IF(ISNUMBER($F19),$F19,IFERROR(--SUBSTITUTE($F19,".","/"),""))),MIN(IF(ISNUMBER($F19),$F19,IFERROR(--SUBSTITUTE($F19,".","/"),""))+INDEX(参数表!$B$4:$B$6,MATCH($H19,参数表!$A$4:$A$6,0)),IF(ISNUMBER($P19),$P19,IFERROR(--SUBSTITUTE($P19,".","/"),""))),IF(ISNUMBER($F19),$F19,IFERROR(--SUBSTITUTE($F19,".","/"),""))+INDEX(参数表!$B$4:$B$6,MATCH($H19,参数表!$A$4:$A$6,0))))</f>
        <v/>
      </c>
      <c r="K19" s="29" t="n">
        <v>46189</v>
      </c>
      <c r="L19" s="8" t="inlineStr">
        <is>
          <t>The warranty period shall commence on the date of the vessel’s delivery and remain valid for a period of twelve (12) months.</t>
        </is>
      </c>
      <c r="M19" s="9" t="inlineStr">
        <is>
          <t>已关闭</t>
        </is>
      </c>
      <c r="N19" s="29" t="n">
        <v>46173</v>
      </c>
      <c r="O19" s="29" t="n">
        <v>46177</v>
      </c>
      <c r="P19" s="29" t="n">
        <v>46203</v>
      </c>
      <c r="Q19" s="29" t="n">
        <v>46202</v>
      </c>
      <c r="R19" s="9" t="n"/>
      <c r="S19" s="9" t="n"/>
      <c r="T19" s="9" t="n"/>
      <c r="U19" s="9" t="n"/>
      <c r="V19" s="8" t="inlineStr">
        <is>
          <t>未中标厂家（定标前澄清意见）</t>
        </is>
      </c>
      <c r="W19" s="29" t="n"/>
    </row>
    <row r="20" ht="90.675" customHeight="1">
      <c r="A20" s="8" t="inlineStr">
        <is>
          <t>TA-0016</t>
        </is>
      </c>
      <c r="B20" s="8" t="inlineStr">
        <is>
          <t>DEMO-TA-A015-02</t>
        </is>
      </c>
      <c r="C20" s="8" t="inlineStr">
        <is>
          <t>救生筏吊架
Liferaft Davits</t>
        </is>
      </c>
      <c r="D20" s="8" t="inlineStr">
        <is>
          <t>厂家D</t>
        </is>
      </c>
      <c r="E20" s="9" t="inlineStr">
        <is>
          <t>船东</t>
        </is>
      </c>
      <c r="F20" s="29" t="n">
        <v>46186</v>
      </c>
      <c r="G20" s="8" t="inlineStr">
        <is>
          <t>船旗国为船旗国（目前为中文），TA 须体现并满足船旗国要求
Vessel's flag state is specified by the Owner (currently in Chinese). Please capture this at the TA and comply with the prerequisites of the flag state, where necessary.</t>
        </is>
      </c>
      <c r="H20" s="9" t="inlineStr">
        <is>
          <t>B</t>
        </is>
      </c>
      <c r="I20" s="9" t="n"/>
      <c r="J20" s="30">
        <f>IF(OR($H20="",NOT(ISNUMBER(IF(ISNUMBER($F20),$F20,IFERROR(--SUBSTITUTE($F20,".","/"),""))))),"",IF(AND($H20="A",ISNUMBER(IF(ISNUMBER($P20),$P20,IFERROR(--SUBSTITUTE($P20,".","/"),""))),IF(ISNUMBER($P20),$P20,IFERROR(--SUBSTITUTE($P20,".","/"),""))&gt;=IF(ISNUMBER($F20),$F20,IFERROR(--SUBSTITUTE($F20,".","/"),""))),MIN(IF(ISNUMBER($F20),$F20,IFERROR(--SUBSTITUTE($F20,".","/"),""))+INDEX(参数表!$B$4:$B$6,MATCH($H20,参数表!$A$4:$A$6,0)),IF(ISNUMBER($P20),$P20,IFERROR(--SUBSTITUTE($P20,".","/"),""))),IF(ISNUMBER($F20),$F20,IFERROR(--SUBSTITUTE($F20,".","/"),""))+INDEX(参数表!$B$4:$B$6,MATCH($H20,参数表!$A$4:$A$6,0))))</f>
        <v/>
      </c>
      <c r="K20" s="29" t="n">
        <v>46189</v>
      </c>
      <c r="L20" s="8" t="inlineStr">
        <is>
          <t>The details pertaining to the flag state have been duly specified on the front page of the Technical Agreement.</t>
        </is>
      </c>
      <c r="M20" s="9" t="inlineStr">
        <is>
          <t>已关闭</t>
        </is>
      </c>
      <c r="N20" s="29" t="n">
        <v>46173</v>
      </c>
      <c r="O20" s="29" t="n">
        <v>46177</v>
      </c>
      <c r="P20" s="29" t="n">
        <v>46203</v>
      </c>
      <c r="Q20" s="29" t="n">
        <v>46202</v>
      </c>
      <c r="R20" s="9" t="n"/>
      <c r="S20" s="9" t="n"/>
      <c r="T20" s="9" t="n"/>
      <c r="U20" s="9" t="n"/>
      <c r="V20" s="8" t="inlineStr">
        <is>
          <t>未中标厂家（定标前澄清意见）</t>
        </is>
      </c>
      <c r="W20" s="29" t="n"/>
    </row>
    <row r="21" ht="189" customHeight="1">
      <c r="A21" s="8" t="inlineStr">
        <is>
          <t>TA-0017</t>
        </is>
      </c>
      <c r="B21" s="8" t="inlineStr">
        <is>
          <t>DEMO-TA-A015-02</t>
        </is>
      </c>
      <c r="C21" s="8" t="inlineStr">
        <is>
          <t>救生筏吊架
Liferaft Davits</t>
        </is>
      </c>
      <c r="D21" s="8" t="inlineStr">
        <is>
          <t>厂家D</t>
        </is>
      </c>
      <c r="E21" s="9" t="inlineStr">
        <is>
          <t>船东</t>
        </is>
      </c>
      <c r="F21" s="29" t="n">
        <v>46187</v>
      </c>
      <c r="G21" s="8" t="inlineStr">
        <is>
          <t>核实是否持有 ABS 船级社证书
Please verify if you hold ABS Class certificate</t>
        </is>
      </c>
      <c r="H21" s="9" t="inlineStr">
        <is>
          <t>C</t>
        </is>
      </c>
      <c r="I21" s="9" t="n"/>
      <c r="J21" s="30">
        <f>IF(OR($H21="",NOT(ISNUMBER(IF(ISNUMBER($F21),$F21,IFERROR(--SUBSTITUTE($F21,".","/"),""))))),"",IF(AND($H21="A",ISNUMBER(IF(ISNUMBER($P21),$P21,IFERROR(--SUBSTITUTE($P21,".","/"),""))),IF(ISNUMBER($P21),$P21,IFERROR(--SUBSTITUTE($P21,".","/"),""))&gt;=IF(ISNUMBER($F21),$F21,IFERROR(--SUBSTITUTE($F21,".","/"),""))),MIN(IF(ISNUMBER($F21),$F21,IFERROR(--SUBSTITUTE($F21,".","/"),""))+INDEX(参数表!$B$4:$B$6,MATCH($H21,参数表!$A$4:$A$6,0)),IF(ISNUMBER($P21),$P21,IFERROR(--SUBSTITUTE($P21,".","/"),""))),IF(ISNUMBER($F21),$F21,IFERROR(--SUBSTITUTE($F21,".","/"),""))+INDEX(参数表!$B$4:$B$6,MATCH($H21,参数表!$A$4:$A$6,0))))</f>
        <v/>
      </c>
      <c r="K21" s="29" t="n">
        <v>46188</v>
      </c>
      <c r="L21" s="8" t="inlineStr">
        <is>
          <t>The American Bureau of Shipping (ABS) acknowledges 
the validity of the European Union Marine Equipment Directive (MED) Certificate for
 statutory compliance purposes,
 whereas such certification does not constitute an ABS-classed product approval.</t>
        </is>
      </c>
      <c r="M21" s="9" t="inlineStr">
        <is>
          <t>已关闭</t>
        </is>
      </c>
      <c r="N21" s="29" t="n">
        <v>46173</v>
      </c>
      <c r="O21" s="29" t="n">
        <v>46177</v>
      </c>
      <c r="P21" s="29" t="n">
        <v>46203</v>
      </c>
      <c r="Q21" s="29" t="n">
        <v>46202</v>
      </c>
      <c r="R21" s="9" t="n"/>
      <c r="S21" s="9" t="n"/>
      <c r="T21" s="9" t="n"/>
      <c r="U21" s="9" t="n"/>
      <c r="V21" s="8" t="inlineStr">
        <is>
          <t>未中标厂家（定标前澄清意见）</t>
        </is>
      </c>
      <c r="W21" s="29" t="n"/>
    </row>
    <row r="22" ht="240" customHeight="1">
      <c r="A22" s="8" t="inlineStr">
        <is>
          <t>TA-0018</t>
        </is>
      </c>
      <c r="B22" s="8" t="inlineStr">
        <is>
          <t>DEMO-TA-C001-01</t>
        </is>
      </c>
      <c r="C22" s="8" t="inlineStr">
        <is>
          <t>涂料
Paint</t>
        </is>
      </c>
      <c r="D22" s="8" t="inlineStr">
        <is>
          <t>厂家E</t>
        </is>
      </c>
      <c r="E22" s="9" t="inlineStr">
        <is>
          <t>船东</t>
        </is>
      </c>
      <c r="F22" s="29" t="n">
        <v>46189</v>
      </c>
      <c r="G22" s="8" t="inlineStr">
        <is>
          <t>防污漆方案是否考虑了船舶营运工况
Kindly advise if the vessel's operational profile is considered for the antifouling paint scheme.</t>
        </is>
      </c>
      <c r="H22" s="9" t="inlineStr">
        <is>
          <t>A</t>
        </is>
      </c>
      <c r="I22" s="9" t="n"/>
      <c r="J22" s="30">
        <f>IF(OR($H22="",NOT(ISNUMBER(IF(ISNUMBER($F22),$F22,IFERROR(--SUBSTITUTE($F22,".","/"),""))))),"",IF(AND($H22="A",ISNUMBER(IF(ISNUMBER($P22),$P22,IFERROR(--SUBSTITUTE($P22,".","/"),""))),IF(ISNUMBER($P22),$P22,IFERROR(--SUBSTITUTE($P22,".","/"),""))&gt;=IF(ISNUMBER($F22),$F22,IFERROR(--SUBSTITUTE($F22,".","/"),""))),MIN(IF(ISNUMBER($F22),$F22,IFERROR(--SUBSTITUTE($F22,".","/"),""))+INDEX(参数表!$B$4:$B$6,MATCH($H22,参数表!$A$4:$A$6,0)),IF(ISNUMBER($P22),$P22,IFERROR(--SUBSTITUTE($P22,".","/"),""))),IF(ISNUMBER($F22),$F22,IFERROR(--SUBSTITUTE($F22,".","/"),""))+INDEX(参数表!$B$4:$B$6,MATCH($H22,参数表!$A$4:$A$6,0))))</f>
        <v/>
      </c>
      <c r="K22" s="29" t="n">
        <v>46190</v>
      </c>
      <c r="L22" s="8" t="inlineStr">
        <is>
          <t>The paint system (including the antifouling paint) has been formulated in strict accordance with the requirements of your specification.
【船东反馈】Not clear reply. Please Review
【第2轮回复】At present, the service speed I know is 11.5 knots, and the highest seawater temperature is 32 degrees Celsius and the lowest is 0 degrees Celsius. We need to know the average seawater temperature. In addition, we also need to know the operating rate of your vessel in order to provide the supplier with more suitable matching.</t>
        </is>
      </c>
      <c r="M22" s="9" t="inlineStr">
        <is>
          <t>已关闭</t>
        </is>
      </c>
      <c r="N22" s="29" t="n">
        <v>46181</v>
      </c>
      <c r="O22" s="29" t="n">
        <v>46182</v>
      </c>
      <c r="P22" s="29" t="n">
        <v>46209</v>
      </c>
      <c r="Q22" s="29" t="n">
        <v>46207</v>
      </c>
      <c r="R22" s="9" t="n"/>
      <c r="S22" s="9" t="n"/>
      <c r="T22" s="9" t="n"/>
      <c r="U22" s="9" t="n"/>
      <c r="V22" s="8" t="inlineStr">
        <is>
          <t>未中标厂家（定标前澄清意见）</t>
        </is>
      </c>
      <c r="W22" s="29" t="n"/>
    </row>
    <row r="23" ht="221" customHeight="1">
      <c r="A23" s="8" t="inlineStr">
        <is>
          <t>TA-0019</t>
        </is>
      </c>
      <c r="B23" s="8" t="inlineStr">
        <is>
          <t>DEMO-TA-C001-01</t>
        </is>
      </c>
      <c r="C23" s="8" t="inlineStr">
        <is>
          <t>涂料
Paint</t>
        </is>
      </c>
      <c r="D23" s="8" t="inlineStr">
        <is>
          <t>厂家E</t>
        </is>
      </c>
      <c r="E23" s="9" t="inlineStr">
        <is>
          <t>船东</t>
        </is>
      </c>
      <c r="F23" s="29" t="n">
        <v>46189</v>
      </c>
      <c r="G23" s="8" t="inlineStr">
        <is>
          <t>说明防污漆自抛光所需的最低航速
Please advise the minimum vessel speed for the antifouling paint to self-polish itshelf</t>
        </is>
      </c>
      <c r="H23" s="9" t="inlineStr">
        <is>
          <t>A</t>
        </is>
      </c>
      <c r="I23" s="9" t="n"/>
      <c r="J23" s="30">
        <f>IF(OR($H23="",NOT(ISNUMBER(IF(ISNUMBER($F23),$F23,IFERROR(--SUBSTITUTE($F23,".","/"),""))))),"",IF(AND($H23="A",ISNUMBER(IF(ISNUMBER($P23),$P23,IFERROR(--SUBSTITUTE($P23,".","/"),""))),IF(ISNUMBER($P23),$P23,IFERROR(--SUBSTITUTE($P23,".","/"),""))&gt;=IF(ISNUMBER($F23),$F23,IFERROR(--SUBSTITUTE($F23,".","/"),""))),MIN(IF(ISNUMBER($F23),$F23,IFERROR(--SUBSTITUTE($F23,".","/"),""))+INDEX(参数表!$B$4:$B$6,MATCH($H23,参数表!$A$4:$A$6,0)),IF(ISNUMBER($P23),$P23,IFERROR(--SUBSTITUTE($P23,".","/"),""))),IF(ISNUMBER($F23),$F23,IFERROR(--SUBSTITUTE($F23,".","/"),""))+INDEX(参数表!$B$4:$B$6,MATCH($H23,参数表!$A$4:$A$6,0))))</f>
        <v/>
      </c>
      <c r="K23" s="29" t="n">
        <v>46191</v>
      </c>
      <c r="L23" s="8" t="inlineStr">
        <is>
          <t>The minimum ship speed required by 厂家F is above 6 knots, 厂家H requires above 10 knots, 厂家G requires above 3 knots, and 厂家E requires above 9 knots. Please be informed.
【船东反馈】According to the reply and the vessel's type, all Antifouling paints from the makers, does not meet requirments. Due to very low speeds the AF paint should be capable for long lay off periods.</t>
        </is>
      </c>
      <c r="M23" s="9" t="inlineStr">
        <is>
          <t>已关闭</t>
        </is>
      </c>
      <c r="N23" s="29" t="n">
        <v>46181</v>
      </c>
      <c r="O23" s="29" t="n">
        <v>46182</v>
      </c>
      <c r="P23" s="29" t="n">
        <v>46209</v>
      </c>
      <c r="Q23" s="29" t="n">
        <v>46207</v>
      </c>
      <c r="R23" s="9" t="n"/>
      <c r="S23" s="9" t="n"/>
      <c r="T23" s="9" t="n"/>
      <c r="U23" s="9" t="n"/>
      <c r="V23" s="8" t="inlineStr">
        <is>
          <t>未中标厂家（定标前澄清意见）</t>
        </is>
      </c>
      <c r="W23" s="29" t="n"/>
    </row>
    <row r="24" ht="240" customHeight="1">
      <c r="A24" s="8" t="inlineStr">
        <is>
          <t>TA-0020</t>
        </is>
      </c>
      <c r="B24" s="8" t="inlineStr">
        <is>
          <t>DEMO-TA-C001-02</t>
        </is>
      </c>
      <c r="C24" s="8" t="inlineStr">
        <is>
          <t>涂料
Paint</t>
        </is>
      </c>
      <c r="D24" s="8" t="inlineStr">
        <is>
          <t>厂家F</t>
        </is>
      </c>
      <c r="E24" s="9" t="inlineStr">
        <is>
          <t>船东</t>
        </is>
      </c>
      <c r="F24" s="29" t="n">
        <v>46321</v>
      </c>
      <c r="G24" s="8" t="inlineStr">
        <is>
          <t>防污漆方案是否考虑了船舶营运工况
Kindly advise if the vessel's operational profile is considered for the antifouling paint scheme.</t>
        </is>
      </c>
      <c r="H24" s="9" t="inlineStr">
        <is>
          <t>A</t>
        </is>
      </c>
      <c r="I24" s="9" t="n"/>
      <c r="J24" s="30">
        <f>IF(OR($H24="",NOT(ISNUMBER(IF(ISNUMBER($F24),$F24,IFERROR(--SUBSTITUTE($F24,".","/"),""))))),"",IF(AND($H24="A",ISNUMBER(IF(ISNUMBER($P24),$P24,IFERROR(--SUBSTITUTE($P24,".","/"),""))),IF(ISNUMBER($P24),$P24,IFERROR(--SUBSTITUTE($P24,".","/"),""))&gt;=IF(ISNUMBER($F24),$F24,IFERROR(--SUBSTITUTE($F24,".","/"),""))),MIN(IF(ISNUMBER($F24),$F24,IFERROR(--SUBSTITUTE($F24,".","/"),""))+INDEX(参数表!$B$4:$B$6,MATCH($H24,参数表!$A$4:$A$6,0)),IF(ISNUMBER($P24),$P24,IFERROR(--SUBSTITUTE($P24,".","/"),""))),IF(ISNUMBER($F24),$F24,IFERROR(--SUBSTITUTE($F24,".","/"),""))+INDEX(参数表!$B$4:$B$6,MATCH($H24,参数表!$A$4:$A$6,0))))</f>
        <v/>
      </c>
      <c r="K24" s="29" t="n">
        <v>46322</v>
      </c>
      <c r="L24" s="8" t="inlineStr">
        <is>
          <t>The paint system (including the antifouling paint) has been formulated in strict accordance with the requirements of your specification.
【船东反馈】Not clear reply. Please Review
【第2轮回复】厂家E considers the matching of anti fouling paint based on a 50% operating rate and a speed of 9-10 knots. 厂家F suggests considering a minimum speed of 6 knots. 厂家G requires a minimum of 3 anti fouling paint matching requirements. The minimum requirement for 厂家H is 10 or more sections.</t>
        </is>
      </c>
      <c r="M24" s="9" t="inlineStr">
        <is>
          <t>已关闭</t>
        </is>
      </c>
      <c r="N24" s="29" t="n">
        <v>46298</v>
      </c>
      <c r="O24" s="29" t="n">
        <v>46299</v>
      </c>
      <c r="P24" s="29" t="n">
        <v>46347</v>
      </c>
      <c r="Q24" s="29" t="n"/>
      <c r="R24" s="9" t="inlineStr">
        <is>
          <t>NA</t>
        </is>
      </c>
      <c r="S24" s="9" t="inlineStr">
        <is>
          <t>NA</t>
        </is>
      </c>
      <c r="T24" s="9" t="inlineStr">
        <is>
          <t>NA</t>
        </is>
      </c>
      <c r="U24" s="9" t="inlineStr">
        <is>
          <t>NA</t>
        </is>
      </c>
      <c r="V24" s="8" t="inlineStr">
        <is>
          <t>中标厂家</t>
        </is>
      </c>
      <c r="W24" s="29" t="n"/>
    </row>
    <row r="25" ht="59.475" customHeight="1">
      <c r="A25" s="8" t="inlineStr">
        <is>
          <t>TA-0021</t>
        </is>
      </c>
      <c r="B25" s="8" t="inlineStr">
        <is>
          <t>DEMO-TA-C001-02</t>
        </is>
      </c>
      <c r="C25" s="8" t="inlineStr">
        <is>
          <t>涂料
Paint</t>
        </is>
      </c>
      <c r="D25" s="8" t="inlineStr">
        <is>
          <t>厂家F</t>
        </is>
      </c>
      <c r="E25" s="9" t="inlineStr">
        <is>
          <t>船东</t>
        </is>
      </c>
      <c r="F25" s="29" t="n">
        <v>46331</v>
      </c>
      <c r="G25" s="8" t="inlineStr">
        <is>
          <t>说明防污漆自抛光所需的最低航速
Please advise the minimum vessel speed for the antifouling paint to self-polish itshelf</t>
        </is>
      </c>
      <c r="H25" s="9" t="inlineStr">
        <is>
          <t>A</t>
        </is>
      </c>
      <c r="I25" s="9" t="n"/>
      <c r="J25" s="30">
        <f>IF(OR($H25="",NOT(ISNUMBER(IF(ISNUMBER($F25),$F25,IFERROR(--SUBSTITUTE($F25,".","/"),""))))),"",IF(AND($H25="A",ISNUMBER(IF(ISNUMBER($P25),$P25,IFERROR(--SUBSTITUTE($P25,".","/"),""))),IF(ISNUMBER($P25),$P25,IFERROR(--SUBSTITUTE($P25,".","/"),""))&gt;=IF(ISNUMBER($F25),$F25,IFERROR(--SUBSTITUTE($F25,".","/"),""))),MIN(IF(ISNUMBER($F25),$F25,IFERROR(--SUBSTITUTE($F25,".","/"),""))+INDEX(参数表!$B$4:$B$6,MATCH($H25,参数表!$A$4:$A$6,0)),IF(ISNUMBER($P25),$P25,IFERROR(--SUBSTITUTE($P25,".","/"),""))),IF(ISNUMBER($F25),$F25,IFERROR(--SUBSTITUTE($F25,".","/"),""))+INDEX(参数表!$B$4:$B$6,MATCH($H25,参数表!$A$4:$A$6,0))))</f>
        <v/>
      </c>
      <c r="K25" s="29" t="n"/>
      <c r="L25" s="8" t="n"/>
      <c r="M25" s="9" t="inlineStr">
        <is>
          <t>待回复</t>
        </is>
      </c>
      <c r="N25" s="29" t="n">
        <v>46298</v>
      </c>
      <c r="O25" s="29" t="n">
        <v>46299</v>
      </c>
      <c r="P25" s="29" t="n">
        <v>46347</v>
      </c>
      <c r="Q25" s="29" t="n"/>
      <c r="R25" s="9" t="inlineStr">
        <is>
          <t>NA</t>
        </is>
      </c>
      <c r="S25" s="9" t="inlineStr">
        <is>
          <t>NA</t>
        </is>
      </c>
      <c r="T25" s="9" t="inlineStr">
        <is>
          <t>NA</t>
        </is>
      </c>
      <c r="U25" s="9" t="inlineStr">
        <is>
          <t>NA</t>
        </is>
      </c>
      <c r="V25" s="8" t="inlineStr">
        <is>
          <t>中标厂家</t>
        </is>
      </c>
      <c r="W25" s="29" t="n"/>
    </row>
    <row r="26" ht="240" customHeight="1">
      <c r="A26" s="8" t="inlineStr">
        <is>
          <t>TA-0022</t>
        </is>
      </c>
      <c r="B26" s="8" t="inlineStr">
        <is>
          <t>DEMO-TA-C001-03</t>
        </is>
      </c>
      <c r="C26" s="8" t="inlineStr">
        <is>
          <t>涂料
Paint</t>
        </is>
      </c>
      <c r="D26" s="8" t="inlineStr">
        <is>
          <t>厂家G</t>
        </is>
      </c>
      <c r="E26" s="9" t="inlineStr">
        <is>
          <t>船东</t>
        </is>
      </c>
      <c r="F26" s="29" t="n">
        <v>46233</v>
      </c>
      <c r="G26" s="8" t="inlineStr">
        <is>
          <t>防污漆方案是否考虑了船舶营运工况
Kindly advise if the vessel's operational profile is considered for the antifouling paint scheme.</t>
        </is>
      </c>
      <c r="H26" s="9" t="inlineStr">
        <is>
          <t>A</t>
        </is>
      </c>
      <c r="I26" s="9" t="n"/>
      <c r="J26" s="30">
        <f>IF(OR($H26="",NOT(ISNUMBER(IF(ISNUMBER($F26),$F26,IFERROR(--SUBSTITUTE($F26,".","/"),""))))),"",IF(AND($H26="A",ISNUMBER(IF(ISNUMBER($P26),$P26,IFERROR(--SUBSTITUTE($P26,".","/"),""))),IF(ISNUMBER($P26),$P26,IFERROR(--SUBSTITUTE($P26,".","/"),""))&gt;=IF(ISNUMBER($F26),$F26,IFERROR(--SUBSTITUTE($F26,".","/"),""))),MIN(IF(ISNUMBER($F26),$F26,IFERROR(--SUBSTITUTE($F26,".","/"),""))+INDEX(参数表!$B$4:$B$6,MATCH($H26,参数表!$A$4:$A$6,0)),IF(ISNUMBER($P26),$P26,IFERROR(--SUBSTITUTE($P26,".","/"),""))),IF(ISNUMBER($F26),$F26,IFERROR(--SUBSTITUTE($F26,".","/"),""))+INDEX(参数表!$B$4:$B$6,MATCH($H26,参数表!$A$4:$A$6,0))))</f>
        <v/>
      </c>
      <c r="K26" s="29" t="n">
        <v>46235</v>
      </c>
      <c r="L26" s="8" t="inlineStr">
        <is>
          <t>The paint system (including the antifouling paint) has been formulated in strict accordance with the requirements of your specification.
【船东反馈】Not clear reply. Please Review
【第2轮回复】At present, the service speed I know is 11.5 knots, and the highest seawater temperature is 32 degrees Celsius and the lowest is 0 degrees Celsius. We need to know the average seawater temperature. In addition, we also need to know the operating rate of your vessel in order to provide the supplier with more suitable matching.</t>
        </is>
      </c>
      <c r="M26" s="9" t="inlineStr">
        <is>
          <t>已关闭</t>
        </is>
      </c>
      <c r="N26" s="29" t="n">
        <v>46219</v>
      </c>
      <c r="O26" s="29" t="n">
        <v>46223</v>
      </c>
      <c r="P26" s="29" t="n">
        <v>46248</v>
      </c>
      <c r="Q26" s="29" t="n">
        <v>46250</v>
      </c>
      <c r="R26" s="9" t="n"/>
      <c r="S26" s="9" t="n"/>
      <c r="T26" s="9" t="n"/>
      <c r="U26" s="9" t="n"/>
      <c r="V26" s="8" t="inlineStr">
        <is>
          <t>未中标厂家（定标前澄清意见）</t>
        </is>
      </c>
      <c r="W26" s="29" t="n"/>
    </row>
    <row r="27" ht="240" customHeight="1">
      <c r="A27" s="8" t="inlineStr">
        <is>
          <t>TA-0023</t>
        </is>
      </c>
      <c r="B27" s="8" t="inlineStr">
        <is>
          <t>DEMO-TA-C001-03</t>
        </is>
      </c>
      <c r="C27" s="8" t="inlineStr">
        <is>
          <t>涂料
Paint</t>
        </is>
      </c>
      <c r="D27" s="8" t="inlineStr">
        <is>
          <t>厂家G</t>
        </is>
      </c>
      <c r="E27" s="9" t="inlineStr">
        <is>
          <t>船东</t>
        </is>
      </c>
      <c r="F27" s="29" t="n">
        <v>46230</v>
      </c>
      <c r="G27" s="8" t="inlineStr">
        <is>
          <t>说明防污漆自抛光所需的最低航速
Please advise the minimum vessel speed for the antifouling paint to self-polish itshelf</t>
        </is>
      </c>
      <c r="H27" s="9" t="inlineStr">
        <is>
          <t>A</t>
        </is>
      </c>
      <c r="I27" s="9" t="n"/>
      <c r="J27" s="30">
        <f>IF(OR($H27="",NOT(ISNUMBER(IF(ISNUMBER($F27),$F27,IFERROR(--SUBSTITUTE($F27,".","/"),""))))),"",IF(AND($H27="A",ISNUMBER(IF(ISNUMBER($P27),$P27,IFERROR(--SUBSTITUTE($P27,".","/"),""))),IF(ISNUMBER($P27),$P27,IFERROR(--SUBSTITUTE($P27,".","/"),""))&gt;=IF(ISNUMBER($F27),$F27,IFERROR(--SUBSTITUTE($F27,".","/"),""))),MIN(IF(ISNUMBER($F27),$F27,IFERROR(--SUBSTITUTE($F27,".","/"),""))+INDEX(参数表!$B$4:$B$6,MATCH($H27,参数表!$A$4:$A$6,0)),IF(ISNUMBER($P27),$P27,IFERROR(--SUBSTITUTE($P27,".","/"),""))),IF(ISNUMBER($F27),$F27,IFERROR(--SUBSTITUTE($F27,".","/"),""))+INDEX(参数表!$B$4:$B$6,MATCH($H27,参数表!$A$4:$A$6,0))))</f>
        <v/>
      </c>
      <c r="K27" s="29" t="n">
        <v>46233</v>
      </c>
      <c r="L27" s="8" t="inlineStr">
        <is>
          <t>The minimum ship speed required by 厂家F is above 6 knots, 厂家H requires above 10 knots, 厂家G requires above 3 knots, and 厂家E requires above 9 knots. Please be informed.
【船东反馈】According to the reply and the vessel's type, all Antifouling paints from the makers, does not meet requirments. Due to very low speeds the AF paint should be capable for long lay off periods.
【第2轮回复】At present, the service speed I know is 11.5 knots, and the highest sea temperature is 32 degrees Celsius and the lowest is 0 degrees Celsius. We need to know the average temperature of seawater. In addition, we also need to understand the operating rate of your vessel in order to provide suppliers with more suitable parameters for you to consider more suitable matching.</t>
        </is>
      </c>
      <c r="M27" s="9" t="inlineStr">
        <is>
          <t>已关闭</t>
        </is>
      </c>
      <c r="N27" s="29" t="n">
        <v>46219</v>
      </c>
      <c r="O27" s="29" t="n">
        <v>46223</v>
      </c>
      <c r="P27" s="29" t="n">
        <v>46248</v>
      </c>
      <c r="Q27" s="29" t="n">
        <v>46250</v>
      </c>
      <c r="R27" s="9" t="n"/>
      <c r="S27" s="9" t="n"/>
      <c r="T27" s="9" t="n"/>
      <c r="U27" s="9" t="n"/>
      <c r="V27" s="8" t="inlineStr">
        <is>
          <t>未中标厂家（定标前澄清意见）</t>
        </is>
      </c>
      <c r="W27" s="29" t="n"/>
    </row>
    <row r="28" ht="240" customHeight="1">
      <c r="A28" s="8" t="inlineStr">
        <is>
          <t>TA-0024</t>
        </is>
      </c>
      <c r="B28" s="8" t="inlineStr">
        <is>
          <t>DEMO-TA-C001-04</t>
        </is>
      </c>
      <c r="C28" s="8" t="inlineStr">
        <is>
          <t>涂料
Paint</t>
        </is>
      </c>
      <c r="D28" s="8" t="inlineStr">
        <is>
          <t>厂家H</t>
        </is>
      </c>
      <c r="E28" s="9" t="inlineStr">
        <is>
          <t>船东</t>
        </is>
      </c>
      <c r="F28" s="29" t="n">
        <v>46215</v>
      </c>
      <c r="G28" s="8" t="inlineStr">
        <is>
          <t>防污漆方案是否考虑了船舶营运工况
Kindly advise if the vessel's operational profile is considered for the antifouling paint scheme.</t>
        </is>
      </c>
      <c r="H28" s="9" t="inlineStr">
        <is>
          <t>A</t>
        </is>
      </c>
      <c r="I28" s="9" t="n"/>
      <c r="J28" s="30">
        <f>IF(OR($H28="",NOT(ISNUMBER(IF(ISNUMBER($F28),$F28,IFERROR(--SUBSTITUTE($F28,".","/"),""))))),"",IF(AND($H28="A",ISNUMBER(IF(ISNUMBER($P28),$P28,IFERROR(--SUBSTITUTE($P28,".","/"),""))),IF(ISNUMBER($P28),$P28,IFERROR(--SUBSTITUTE($P28,".","/"),""))&gt;=IF(ISNUMBER($F28),$F28,IFERROR(--SUBSTITUTE($F28,".","/"),""))),MIN(IF(ISNUMBER($F28),$F28,IFERROR(--SUBSTITUTE($F28,".","/"),""))+INDEX(参数表!$B$4:$B$6,MATCH($H28,参数表!$A$4:$A$6,0)),IF(ISNUMBER($P28),$P28,IFERROR(--SUBSTITUTE($P28,".","/"),""))),IF(ISNUMBER($F28),$F28,IFERROR(--SUBSTITUTE($F28,".","/"),""))+INDEX(参数表!$B$4:$B$6,MATCH($H28,参数表!$A$4:$A$6,0))))</f>
        <v/>
      </c>
      <c r="K28" s="29" t="n">
        <v>46218</v>
      </c>
      <c r="L28" s="8" t="inlineStr">
        <is>
          <t>The paint system (including the antifouling paint) has been formulated in strict accordance with the requirements of your specification.
【船东反馈】Not clear reply. Please Review
【第2轮回复】At present, the service speed I know is 11.5 knots, and the highest sea temperature is 32 degrees Celsius and the lowest is 0 degrees Celsius. We need to know the average temperature of seawater. In addition, we also need to understand the operating rate of your vessel in order to provide suppliers with more suitable parameters for you to consider more suitable matching.</t>
        </is>
      </c>
      <c r="M28" s="9" t="inlineStr">
        <is>
          <t>已关闭</t>
        </is>
      </c>
      <c r="N28" s="29" t="n">
        <v>46206</v>
      </c>
      <c r="O28" s="29" t="n">
        <v>46211</v>
      </c>
      <c r="P28" s="29" t="n">
        <v>46248</v>
      </c>
      <c r="Q28" s="29" t="n">
        <v>46254</v>
      </c>
      <c r="R28" s="9" t="n"/>
      <c r="S28" s="9" t="n"/>
      <c r="T28" s="9" t="n"/>
      <c r="U28" s="9" t="n"/>
      <c r="V28" s="8" t="inlineStr">
        <is>
          <t>未中标厂家（定标前澄清意见）</t>
        </is>
      </c>
      <c r="W28" s="29" t="n"/>
    </row>
    <row r="29" ht="240" customHeight="1">
      <c r="A29" s="8" t="inlineStr">
        <is>
          <t>TA-0025</t>
        </is>
      </c>
      <c r="B29" s="8" t="inlineStr">
        <is>
          <t>DEMO-TA-C001-04</t>
        </is>
      </c>
      <c r="C29" s="8" t="inlineStr">
        <is>
          <t>涂料
Paint</t>
        </is>
      </c>
      <c r="D29" s="8" t="inlineStr">
        <is>
          <t>厂家H</t>
        </is>
      </c>
      <c r="E29" s="9" t="inlineStr">
        <is>
          <t>船东</t>
        </is>
      </c>
      <c r="F29" s="29" t="n">
        <v>46217</v>
      </c>
      <c r="G29" s="8" t="inlineStr">
        <is>
          <t>说明防污漆自抛光所需的最低航速
Please advise the minimum vessel speed for the antifouling paint to self-polish itshelf</t>
        </is>
      </c>
      <c r="H29" s="9" t="inlineStr">
        <is>
          <t>A</t>
        </is>
      </c>
      <c r="I29" s="9" t="n"/>
      <c r="J29" s="30">
        <f>IF(OR($H29="",NOT(ISNUMBER(IF(ISNUMBER($F29),$F29,IFERROR(--SUBSTITUTE($F29,".","/"),""))))),"",IF(AND($H29="A",ISNUMBER(IF(ISNUMBER($P29),$P29,IFERROR(--SUBSTITUTE($P29,".","/"),""))),IF(ISNUMBER($P29),$P29,IFERROR(--SUBSTITUTE($P29,".","/"),""))&gt;=IF(ISNUMBER($F29),$F29,IFERROR(--SUBSTITUTE($F29,".","/"),""))),MIN(IF(ISNUMBER($F29),$F29,IFERROR(--SUBSTITUTE($F29,".","/"),""))+INDEX(参数表!$B$4:$B$6,MATCH($H29,参数表!$A$4:$A$6,0)),IF(ISNUMBER($P29),$P29,IFERROR(--SUBSTITUTE($P29,".","/"),""))),IF(ISNUMBER($F29),$F29,IFERROR(--SUBSTITUTE($F29,".","/"),""))+INDEX(参数表!$B$4:$B$6,MATCH($H29,参数表!$A$4:$A$6,0))))</f>
        <v/>
      </c>
      <c r="K29" s="29" t="n">
        <v>46218</v>
      </c>
      <c r="L29" s="8" t="inlineStr">
        <is>
          <t>The minimum ship speed required by 厂家F is above 6 knots, 厂家H requires above 10 knots, 厂家G requires above 3 knots, and 厂家E requires above 9 knots. Please be informed.
【船东反馈】According to the reply and the vessel's type, all Antifouling paints from the makers, does not meet requirments. Due to very low speeds the AF paint should be capable for long lay off periods.
【第2轮回复】I did not understand the actual operating parameters of the ship in the early stage. Please provide me with the minimum sailing speed, operating rate, and average seawater temperature. I will consider asking the supplier to reconsider the matching of anti fouling paint.</t>
        </is>
      </c>
      <c r="M29" s="9" t="inlineStr">
        <is>
          <t>已关闭</t>
        </is>
      </c>
      <c r="N29" s="29" t="n">
        <v>46206</v>
      </c>
      <c r="O29" s="29" t="n">
        <v>46211</v>
      </c>
      <c r="P29" s="29" t="n">
        <v>46248</v>
      </c>
      <c r="Q29" s="29" t="n">
        <v>46254</v>
      </c>
      <c r="R29" s="9" t="n"/>
      <c r="S29" s="9" t="n"/>
      <c r="T29" s="9" t="n"/>
      <c r="U29" s="9" t="n"/>
      <c r="V29" s="8" t="inlineStr">
        <is>
          <t>未中标厂家（定标前澄清意见）</t>
        </is>
      </c>
      <c r="W29" s="29" t="n"/>
    </row>
    <row r="30" ht="125.5" customHeight="1">
      <c r="A30" s="8" t="inlineStr">
        <is>
          <t>TA-0026</t>
        </is>
      </c>
      <c r="B30" s="8" t="inlineStr">
        <is>
          <t>DEMO-TA-E010-01</t>
        </is>
      </c>
      <c r="C30" s="8" t="inlineStr">
        <is>
          <t>操纵台/主控制台
Manoeuvre Console / Main Console</t>
        </is>
      </c>
      <c r="D30" s="8" t="inlineStr">
        <is>
          <t>厂家I</t>
        </is>
      </c>
      <c r="E30" s="9" t="inlineStr">
        <is>
          <t>船东</t>
        </is>
      </c>
      <c r="F30" s="29" t="n">
        <v>46183</v>
      </c>
      <c r="G30" s="8" t="inlineStr">
        <is>
          <t>质保期需澄清
Warranty period to be clarified</t>
        </is>
      </c>
      <c r="H30" s="9" t="inlineStr">
        <is>
          <t>A</t>
        </is>
      </c>
      <c r="I30" s="9" t="n"/>
      <c r="J30" s="30">
        <f>IF(OR($H30="",NOT(ISNUMBER(IF(ISNUMBER($F30),$F30,IFERROR(--SUBSTITUTE($F30,".","/"),""))))),"",IF(AND($H30="A",ISNUMBER(IF(ISNUMBER($P30),$P30,IFERROR(--SUBSTITUTE($P30,".","/"),""))),IF(ISNUMBER($P30),$P30,IFERROR(--SUBSTITUTE($P30,".","/"),""))&gt;=IF(ISNUMBER($F30),$F30,IFERROR(--SUBSTITUTE($F30,".","/"),""))),MIN(IF(ISNUMBER($F30),$F30,IFERROR(--SUBSTITUTE($F30,".","/"),""))+INDEX(参数表!$B$4:$B$6,MATCH($H30,参数表!$A$4:$A$6,0)),IF(ISNUMBER($P30),$P30,IFERROR(--SUBSTITUTE($P30,".","/"),""))),IF(ISNUMBER($F30),$F30,IFERROR(--SUBSTITUTE($F30,".","/"),""))+INDEX(参数表!$B$4:$B$6,MATCH($H30,参数表!$A$4:$A$6,0))))</f>
        <v/>
      </c>
      <c r="K30" s="29" t="n">
        <v>46185</v>
      </c>
      <c r="L30" s="8" t="inlineStr">
        <is>
          <t>Warranty period will be determined in commercial contract.
 normally,One year after delivery or 24 months after delivery,
 whichever is due earlier</t>
        </is>
      </c>
      <c r="M30" s="9" t="inlineStr">
        <is>
          <t>已关闭</t>
        </is>
      </c>
      <c r="N30" s="29" t="n">
        <v>46167</v>
      </c>
      <c r="O30" s="29" t="n">
        <v>46172</v>
      </c>
      <c r="P30" s="29" t="n">
        <v>46206</v>
      </c>
      <c r="Q30" s="29" t="n">
        <v>46211</v>
      </c>
      <c r="R30" s="9" t="n"/>
      <c r="S30" s="9" t="n"/>
      <c r="T30" s="9" t="n"/>
      <c r="U30" s="9" t="n"/>
      <c r="V30" s="8" t="inlineStr">
        <is>
          <t>未中标厂家（定标前澄清意见）</t>
        </is>
      </c>
      <c r="W30" s="29" t="n"/>
    </row>
    <row r="31" ht="53.3" customHeight="1">
      <c r="A31" s="8" t="inlineStr">
        <is>
          <t>TA-0027</t>
        </is>
      </c>
      <c r="B31" s="8" t="inlineStr">
        <is>
          <t>DEMO-TA-E010-01</t>
        </is>
      </c>
      <c r="C31" s="8" t="inlineStr">
        <is>
          <t>操纵台/主控制台
Manoeuvre Console / Main Console</t>
        </is>
      </c>
      <c r="D31" s="8" t="inlineStr">
        <is>
          <t>厂家I</t>
        </is>
      </c>
      <c r="E31" s="9" t="inlineStr">
        <is>
          <t>船东</t>
        </is>
      </c>
      <c r="F31" s="29" t="n">
        <v>46184</v>
      </c>
      <c r="G31" s="8" t="inlineStr">
        <is>
          <t>提供技术服务站（网点）位置
0-18: Please provide details of the technical service station location</t>
        </is>
      </c>
      <c r="H31" s="9" t="inlineStr">
        <is>
          <t>C</t>
        </is>
      </c>
      <c r="I31" s="9" t="n"/>
      <c r="J31" s="30">
        <f>IF(OR($H31="",NOT(ISNUMBER(IF(ISNUMBER($F31),$F31,IFERROR(--SUBSTITUTE($F31,".","/"),""))))),"",IF(AND($H31="A",ISNUMBER(IF(ISNUMBER($P31),$P31,IFERROR(--SUBSTITUTE($P31,".","/"),""))),IF(ISNUMBER($P31),$P31,IFERROR(--SUBSTITUTE($P31,".","/"),""))&gt;=IF(ISNUMBER($F31),$F31,IFERROR(--SUBSTITUTE($F31,".","/"),""))),MIN(IF(ISNUMBER($F31),$F31,IFERROR(--SUBSTITUTE($F31,".","/"),""))+INDEX(参数表!$B$4:$B$6,MATCH($H31,参数表!$A$4:$A$6,0)),IF(ISNUMBER($P31),$P31,IFERROR(--SUBSTITUTE($P31,".","/"),""))),IF(ISNUMBER($F31),$F31,IFERROR(--SUBSTITUTE($F31,".","/"),""))+INDEX(参数表!$B$4:$B$6,MATCH($H31,参数表!$A$4:$A$6,0))))</f>
        <v/>
      </c>
      <c r="K31" s="29" t="n">
        <v>46186</v>
      </c>
      <c r="L31" s="8" t="inlineStr">
        <is>
          <t>Please refer to the attached file.</t>
        </is>
      </c>
      <c r="M31" s="9" t="inlineStr">
        <is>
          <t>已关闭</t>
        </is>
      </c>
      <c r="N31" s="29" t="n">
        <v>46167</v>
      </c>
      <c r="O31" s="29" t="n">
        <v>46172</v>
      </c>
      <c r="P31" s="29" t="n">
        <v>46206</v>
      </c>
      <c r="Q31" s="29" t="n">
        <v>46211</v>
      </c>
      <c r="R31" s="9" t="n"/>
      <c r="S31" s="9" t="n"/>
      <c r="T31" s="9" t="n"/>
      <c r="U31" s="9" t="n"/>
      <c r="V31" s="8" t="inlineStr">
        <is>
          <t>未中标厂家（定标前澄清意见）</t>
        </is>
      </c>
      <c r="W31" s="29" t="n"/>
    </row>
    <row r="32" ht="57.525" customHeight="1">
      <c r="A32" s="8" t="inlineStr">
        <is>
          <t>TA-0028</t>
        </is>
      </c>
      <c r="B32" s="8" t="inlineStr">
        <is>
          <t>DEMO-TA-E010-01</t>
        </is>
      </c>
      <c r="C32" s="8" t="inlineStr">
        <is>
          <t>操纵台/主控制台
Manoeuvre Console / Main Console</t>
        </is>
      </c>
      <c r="D32" s="8" t="inlineStr">
        <is>
          <t>厂家I</t>
        </is>
      </c>
      <c r="E32" s="9" t="inlineStr">
        <is>
          <t>船东</t>
        </is>
      </c>
      <c r="F32" s="29" t="n">
        <v>46183</v>
      </c>
      <c r="G32" s="8" t="inlineStr">
        <is>
          <t>明确各回路（1-2、2-2、3-2、4-2、5-2）断路器品牌
1-2, 2-2, 3-2, 4-2, 5-2: Please specify the maker of the breakers</t>
        </is>
      </c>
      <c r="H32" s="9" t="inlineStr">
        <is>
          <t>C</t>
        </is>
      </c>
      <c r="I32" s="9" t="n"/>
      <c r="J32" s="30">
        <f>IF(OR($H32="",NOT(ISNUMBER(IF(ISNUMBER($F32),$F32,IFERROR(--SUBSTITUTE($F32,".","/"),""))))),"",IF(AND($H32="A",ISNUMBER(IF(ISNUMBER($P32),$P32,IFERROR(--SUBSTITUTE($P32,".","/"),""))),IF(ISNUMBER($P32),$P32,IFERROR(--SUBSTITUTE($P32,".","/"),""))&gt;=IF(ISNUMBER($F32),$F32,IFERROR(--SUBSTITUTE($F32,".","/"),""))),MIN(IF(ISNUMBER($F32),$F32,IFERROR(--SUBSTITUTE($F32,".","/"),""))+INDEX(参数表!$B$4:$B$6,MATCH($H32,参数表!$A$4:$A$6,0)),IF(ISNUMBER($P32),$P32,IFERROR(--SUBSTITUTE($P32,".","/"),""))),IF(ISNUMBER($F32),$F32,IFERROR(--SUBSTITUTE($F32,".","/"),""))+INDEX(参数表!$B$4:$B$6,MATCH($H32,参数表!$A$4:$A$6,0))))</f>
        <v/>
      </c>
      <c r="K32" s="29" t="n">
        <v>46184</v>
      </c>
      <c r="L32" s="8" t="inlineStr">
        <is>
          <t>The breaker is of ABB brand.</t>
        </is>
      </c>
      <c r="M32" s="9" t="inlineStr">
        <is>
          <t>已关闭</t>
        </is>
      </c>
      <c r="N32" s="29" t="n">
        <v>46167</v>
      </c>
      <c r="O32" s="29" t="n">
        <v>46172</v>
      </c>
      <c r="P32" s="29" t="n">
        <v>46206</v>
      </c>
      <c r="Q32" s="29" t="n">
        <v>46211</v>
      </c>
      <c r="R32" s="9" t="n"/>
      <c r="S32" s="9" t="n"/>
      <c r="T32" s="9" t="n"/>
      <c r="U32" s="9" t="n"/>
      <c r="V32" s="8" t="inlineStr">
        <is>
          <t>未中标厂家（定标前澄清意见）</t>
        </is>
      </c>
      <c r="W32" s="29" t="n"/>
    </row>
    <row r="33" ht="63.7" customHeight="1">
      <c r="A33" s="8" t="inlineStr">
        <is>
          <t>TA-0029</t>
        </is>
      </c>
      <c r="B33" s="8" t="inlineStr">
        <is>
          <t>DEMO-TA-E010-01</t>
        </is>
      </c>
      <c r="C33" s="8" t="inlineStr">
        <is>
          <t>操纵台/主控制台
Manoeuvre Console / Main Console</t>
        </is>
      </c>
      <c r="D33" s="8" t="inlineStr">
        <is>
          <t>厂家I</t>
        </is>
      </c>
      <c r="E33" s="9" t="inlineStr">
        <is>
          <t>船东</t>
        </is>
      </c>
      <c r="F33" s="29" t="n">
        <v>46181</v>
      </c>
      <c r="G33" s="8" t="inlineStr">
        <is>
          <t>主回路电缆颜色能否与本船标准一致
Please advise is it possible arrange cable color coding for main circuits same with vessel standard</t>
        </is>
      </c>
      <c r="H33" s="9" t="inlineStr">
        <is>
          <t>B</t>
        </is>
      </c>
      <c r="I33" s="9" t="n"/>
      <c r="J33" s="30">
        <f>IF(OR($H33="",NOT(ISNUMBER(IF(ISNUMBER($F33),$F33,IFERROR(--SUBSTITUTE($F33,".","/"),""))))),"",IF(AND($H33="A",ISNUMBER(IF(ISNUMBER($P33),$P33,IFERROR(--SUBSTITUTE($P33,".","/"),""))),IF(ISNUMBER($P33),$P33,IFERROR(--SUBSTITUTE($P33,".","/"),""))&gt;=IF(ISNUMBER($F33),$F33,IFERROR(--SUBSTITUTE($F33,".","/"),""))),MIN(IF(ISNUMBER($F33),$F33,IFERROR(--SUBSTITUTE($F33,".","/"),""))+INDEX(参数表!$B$4:$B$6,MATCH($H33,参数表!$A$4:$A$6,0)),IF(ISNUMBER($P33),$P33,IFERROR(--SUBSTITUTE($P33,".","/"),""))),IF(ISNUMBER($F33),$F33,IFERROR(--SUBSTITUTE($F33,".","/"),""))+INDEX(参数表!$B$4:$B$6,MATCH($H33,参数表!$A$4:$A$6,0))))</f>
        <v/>
      </c>
      <c r="K33" s="29" t="n">
        <v>46188</v>
      </c>
      <c r="L33" s="8" t="inlineStr">
        <is>
          <t>Yes, it's possible.</t>
        </is>
      </c>
      <c r="M33" s="9" t="inlineStr">
        <is>
          <t>已关闭</t>
        </is>
      </c>
      <c r="N33" s="29" t="n">
        <v>46167</v>
      </c>
      <c r="O33" s="29" t="n">
        <v>46172</v>
      </c>
      <c r="P33" s="29" t="n">
        <v>46206</v>
      </c>
      <c r="Q33" s="29" t="n">
        <v>46211</v>
      </c>
      <c r="R33" s="9" t="n"/>
      <c r="S33" s="9" t="n"/>
      <c r="T33" s="9" t="n"/>
      <c r="U33" s="9" t="n"/>
      <c r="V33" s="8" t="inlineStr">
        <is>
          <t>未中标厂家（定标前澄清意见）</t>
        </is>
      </c>
      <c r="W33" s="29" t="n"/>
    </row>
    <row r="34" ht="51.025" customHeight="1">
      <c r="A34" s="8" t="inlineStr">
        <is>
          <t>TA-0030</t>
        </is>
      </c>
      <c r="B34" s="8" t="inlineStr">
        <is>
          <t>DEMO-TA-E010-01</t>
        </is>
      </c>
      <c r="C34" s="8" t="inlineStr">
        <is>
          <t>操纵台/主控制台
Manoeuvre Console / Main Console</t>
        </is>
      </c>
      <c r="D34" s="8" t="inlineStr">
        <is>
          <t>厂家I</t>
        </is>
      </c>
      <c r="E34" s="9" t="inlineStr">
        <is>
          <t>船东</t>
        </is>
      </c>
      <c r="F34" s="29" t="n">
        <v>46184</v>
      </c>
      <c r="G34" s="8" t="inlineStr">
        <is>
          <t>提供各控制台外形布置图
Please provide layout (outline view) dwg for each control console</t>
        </is>
      </c>
      <c r="H34" s="9" t="inlineStr">
        <is>
          <t>B</t>
        </is>
      </c>
      <c r="I34" s="9" t="n"/>
      <c r="J34" s="30">
        <f>IF(OR($H34="",NOT(ISNUMBER(IF(ISNUMBER($F34),$F34,IFERROR(--SUBSTITUTE($F34,".","/"),""))))),"",IF(AND($H34="A",ISNUMBER(IF(ISNUMBER($P34),$P34,IFERROR(--SUBSTITUTE($P34,".","/"),""))),IF(ISNUMBER($P34),$P34,IFERROR(--SUBSTITUTE($P34,".","/"),""))&gt;=IF(ISNUMBER($F34),$F34,IFERROR(--SUBSTITUTE($F34,".","/"),""))),MIN(IF(ISNUMBER($F34),$F34,IFERROR(--SUBSTITUTE($F34,".","/"),""))+INDEX(参数表!$B$4:$B$6,MATCH($H34,参数表!$A$4:$A$6,0)),IF(ISNUMBER($P34),$P34,IFERROR(--SUBSTITUTE($P34,".","/"),""))),IF(ISNUMBER($F34),$F34,IFERROR(--SUBSTITUTE($F34,".","/"),""))+INDEX(参数表!$B$4:$B$6,MATCH($H34,参数表!$A$4:$A$6,0))))</f>
        <v/>
      </c>
      <c r="K34" s="29" t="n">
        <v>46189</v>
      </c>
      <c r="L34" s="8" t="inlineStr">
        <is>
          <t>We'll provide them in approval drawing stage.</t>
        </is>
      </c>
      <c r="M34" s="9" t="inlineStr">
        <is>
          <t>已关闭</t>
        </is>
      </c>
      <c r="N34" s="29" t="n">
        <v>46167</v>
      </c>
      <c r="O34" s="29" t="n">
        <v>46172</v>
      </c>
      <c r="P34" s="29" t="n">
        <v>46206</v>
      </c>
      <c r="Q34" s="29" t="n">
        <v>46211</v>
      </c>
      <c r="R34" s="9" t="n"/>
      <c r="S34" s="9" t="n"/>
      <c r="T34" s="9" t="n"/>
      <c r="U34" s="9" t="n"/>
      <c r="V34" s="8" t="inlineStr">
        <is>
          <t>未中标厂家（定标前澄清意见）</t>
        </is>
      </c>
      <c r="W34" s="29" t="n"/>
    </row>
    <row r="35" ht="69" customHeight="1">
      <c r="A35" s="8" t="inlineStr">
        <is>
          <t>TA-0031</t>
        </is>
      </c>
      <c r="B35" s="8" t="inlineStr">
        <is>
          <t>DEMO-TA-E010-01</t>
        </is>
      </c>
      <c r="C35" s="8" t="inlineStr">
        <is>
          <t>操纵台/主控制台
Manoeuvre Console / Main Console</t>
        </is>
      </c>
      <c r="D35" s="8" t="inlineStr">
        <is>
          <t>厂家I</t>
        </is>
      </c>
      <c r="E35" s="9" t="inlineStr">
        <is>
          <t>船东</t>
        </is>
      </c>
      <c r="F35" s="29" t="n">
        <v>46183</v>
      </c>
      <c r="G35" s="8" t="inlineStr">
        <is>
          <t>确认台内接线电缆截面
Please confirm Internal wiring cable size information</t>
        </is>
      </c>
      <c r="H35" s="9" t="inlineStr">
        <is>
          <t>C</t>
        </is>
      </c>
      <c r="I35" s="9" t="n"/>
      <c r="J35" s="30">
        <f>IF(OR($H35="",NOT(ISNUMBER(IF(ISNUMBER($F35),$F35,IFERROR(--SUBSTITUTE($F35,".","/"),""))))),"",IF(AND($H35="A",ISNUMBER(IF(ISNUMBER($P35),$P35,IFERROR(--SUBSTITUTE($P35,".","/"),""))),IF(ISNUMBER($P35),$P35,IFERROR(--SUBSTITUTE($P35,".","/"),""))&gt;=IF(ISNUMBER($F35),$F35,IFERROR(--SUBSTITUTE($F35,".","/"),""))),MIN(IF(ISNUMBER($F35),$F35,IFERROR(--SUBSTITUTE($F35,".","/"),""))+INDEX(参数表!$B$4:$B$6,MATCH($H35,参数表!$A$4:$A$6,0)),IF(ISNUMBER($P35),$P35,IFERROR(--SUBSTITUTE($P35,".","/"),""))),IF(ISNUMBER($F35),$F35,IFERROR(--SUBSTITUTE($F35,".","/"),""))+INDEX(参数表!$B$4:$B$6,MATCH($H35,参数表!$A$4:$A$6,0))))</f>
        <v/>
      </c>
      <c r="K35" s="29" t="n">
        <v>46187</v>
      </c>
      <c r="L35" s="8" t="inlineStr">
        <is>
          <t>Power circuit：Minimum 2.5mm2
Control circuit：Minimum 0.75mm2</t>
        </is>
      </c>
      <c r="M35" s="9" t="inlineStr">
        <is>
          <t>已关闭</t>
        </is>
      </c>
      <c r="N35" s="29" t="n">
        <v>46167</v>
      </c>
      <c r="O35" s="29" t="n">
        <v>46172</v>
      </c>
      <c r="P35" s="29" t="n">
        <v>46206</v>
      </c>
      <c r="Q35" s="29" t="n">
        <v>46211</v>
      </c>
      <c r="R35" s="9" t="n"/>
      <c r="S35" s="9" t="n"/>
      <c r="T35" s="9" t="n"/>
      <c r="U35" s="9" t="n"/>
      <c r="V35" s="8" t="inlineStr">
        <is>
          <t>未中标厂家（定标前澄清意见）</t>
        </is>
      </c>
      <c r="W35" s="29" t="n"/>
    </row>
    <row r="36" ht="85.47500000000001" customHeight="1">
      <c r="A36" s="8" t="inlineStr">
        <is>
          <t>TA-0032</t>
        </is>
      </c>
      <c r="B36" s="8" t="inlineStr">
        <is>
          <t>DEMO-TA-E010-02</t>
        </is>
      </c>
      <c r="C36" s="8" t="inlineStr">
        <is>
          <t>操纵台/主控制台
Manoeuvre Console / Main Console</t>
        </is>
      </c>
      <c r="D36" s="8" t="inlineStr">
        <is>
          <t>厂家J</t>
        </is>
      </c>
      <c r="E36" s="9" t="inlineStr">
        <is>
          <t>船东</t>
        </is>
      </c>
      <c r="F36" s="29" t="n">
        <v>46317</v>
      </c>
      <c r="G36" s="8" t="inlineStr">
        <is>
          <t>驾驶台控制台方案须满足 ABS NBLES 附加标志要求
For Wheelhouse control console, please confirm that the suggested solution will be according to ABS NBLES notation</t>
        </is>
      </c>
      <c r="H36" s="9" t="inlineStr">
        <is>
          <t>A</t>
        </is>
      </c>
      <c r="I36" s="9" t="n"/>
      <c r="J36" s="30">
        <f>IF(OR($H36="",NOT(ISNUMBER(IF(ISNUMBER($F36),$F36,IFERROR(--SUBSTITUTE($F36,".","/"),""))))),"",IF(AND($H36="A",ISNUMBER(IF(ISNUMBER($P36),$P36,IFERROR(--SUBSTITUTE($P36,".","/"),""))),IF(ISNUMBER($P36),$P36,IFERROR(--SUBSTITUTE($P36,".","/"),""))&gt;=IF(ISNUMBER($F36),$F36,IFERROR(--SUBSTITUTE($F36,".","/"),""))),MIN(IF(ISNUMBER($F36),$F36,IFERROR(--SUBSTITUTE($F36,".","/"),""))+INDEX(参数表!$B$4:$B$6,MATCH($H36,参数表!$A$4:$A$6,0)),IF(ISNUMBER($P36),$P36,IFERROR(--SUBSTITUTE($P36,".","/"),""))),IF(ISNUMBER($F36),$F36,IFERROR(--SUBSTITUTE($F36,".","/"),""))+INDEX(参数表!$B$4:$B$6,MATCH($H36,参数表!$A$4:$A$6,0))))</f>
        <v/>
      </c>
      <c r="K36" s="29" t="n">
        <v>46320</v>
      </c>
      <c r="L36" s="8" t="inlineStr">
        <is>
          <t>Agreed.
Submit approval drawing of WCC to ABS for approval before manufacture</t>
        </is>
      </c>
      <c r="M36" s="9" t="inlineStr">
        <is>
          <t>已关闭</t>
        </is>
      </c>
      <c r="N36" s="29" t="n">
        <v>46291</v>
      </c>
      <c r="O36" s="29" t="n">
        <v>46295</v>
      </c>
      <c r="P36" s="29" t="n">
        <v>46348</v>
      </c>
      <c r="Q36" s="29" t="n"/>
      <c r="R36" s="9" t="inlineStr">
        <is>
          <t>√</t>
        </is>
      </c>
      <c r="S36" s="9" t="inlineStr">
        <is>
          <t>缺</t>
        </is>
      </c>
      <c r="T36" s="9" t="inlineStr">
        <is>
          <t>√</t>
        </is>
      </c>
      <c r="U36" s="9" t="n"/>
      <c r="V36" s="8" t="inlineStr">
        <is>
          <t>中标厂家</t>
        </is>
      </c>
      <c r="W36" s="29" t="n"/>
    </row>
    <row r="37" ht="41.275" customHeight="1">
      <c r="A37" s="8" t="inlineStr">
        <is>
          <t>TA-0033</t>
        </is>
      </c>
      <c r="B37" s="8" t="inlineStr">
        <is>
          <t>DEMO-TA-E010-02</t>
        </is>
      </c>
      <c r="C37" s="8" t="inlineStr">
        <is>
          <t>操纵台/主控制台
Manoeuvre Console / Main Console</t>
        </is>
      </c>
      <c r="D37" s="8" t="inlineStr">
        <is>
          <t>厂家J</t>
        </is>
      </c>
      <c r="E37" s="9" t="inlineStr">
        <is>
          <t>船东</t>
        </is>
      </c>
      <c r="F37" s="29" t="n">
        <v>46323</v>
      </c>
      <c r="G37" s="8" t="inlineStr">
        <is>
          <t>图纸仅使用英文
Drawings to be provided ONLY in English</t>
        </is>
      </c>
      <c r="H37" s="9" t="inlineStr">
        <is>
          <t>C</t>
        </is>
      </c>
      <c r="I37" s="9" t="n"/>
      <c r="J37" s="30">
        <f>IF(OR($H37="",NOT(ISNUMBER(IF(ISNUMBER($F37),$F37,IFERROR(--SUBSTITUTE($F37,".","/"),""))))),"",IF(AND($H37="A",ISNUMBER(IF(ISNUMBER($P37),$P37,IFERROR(--SUBSTITUTE($P37,".","/"),""))),IF(ISNUMBER($P37),$P37,IFERROR(--SUBSTITUTE($P37,".","/"),""))&gt;=IF(ISNUMBER($F37),$F37,IFERROR(--SUBSTITUTE($F37,".","/"),""))),MIN(IF(ISNUMBER($F37),$F37,IFERROR(--SUBSTITUTE($F37,".","/"),""))+INDEX(参数表!$B$4:$B$6,MATCH($H37,参数表!$A$4:$A$6,0)),IF(ISNUMBER($P37),$P37,IFERROR(--SUBSTITUTE($P37,".","/"),""))),IF(ISNUMBER($F37),$F37,IFERROR(--SUBSTITUTE($F37,".","/"),""))+INDEX(参数表!$B$4:$B$6,MATCH($H37,参数表!$A$4:$A$6,0))))</f>
        <v/>
      </c>
      <c r="K37" s="29" t="n"/>
      <c r="L37" s="8" t="n"/>
      <c r="M37" s="9" t="inlineStr">
        <is>
          <t>待回复</t>
        </is>
      </c>
      <c r="N37" s="29" t="n">
        <v>46291</v>
      </c>
      <c r="O37" s="29" t="n">
        <v>46295</v>
      </c>
      <c r="P37" s="29" t="n">
        <v>46348</v>
      </c>
      <c r="Q37" s="29" t="n"/>
      <c r="R37" s="9" t="inlineStr">
        <is>
          <t>√</t>
        </is>
      </c>
      <c r="S37" s="9" t="inlineStr">
        <is>
          <t>缺</t>
        </is>
      </c>
      <c r="T37" s="9" t="inlineStr">
        <is>
          <t>√</t>
        </is>
      </c>
      <c r="U37" s="9" t="n"/>
      <c r="V37" s="8" t="inlineStr">
        <is>
          <t>中标厂家</t>
        </is>
      </c>
      <c r="W37" s="29" t="n"/>
    </row>
    <row r="38" ht="53.3" customHeight="1">
      <c r="A38" s="8" t="inlineStr">
        <is>
          <t>TA-0034</t>
        </is>
      </c>
      <c r="B38" s="8" t="inlineStr">
        <is>
          <t>DEMO-TA-E010-02</t>
        </is>
      </c>
      <c r="C38" s="8" t="inlineStr">
        <is>
          <t>操纵台/主控制台
Manoeuvre Console / Main Console</t>
        </is>
      </c>
      <c r="D38" s="8" t="inlineStr">
        <is>
          <t>厂家J</t>
        </is>
      </c>
      <c r="E38" s="9" t="inlineStr">
        <is>
          <t>船东</t>
        </is>
      </c>
      <c r="F38" s="29" t="n">
        <v>46317</v>
      </c>
      <c r="G38" s="8" t="inlineStr">
        <is>
          <t>提供技术服务站（网点）位置
0-22: Please provide details of the technical service station location</t>
        </is>
      </c>
      <c r="H38" s="9" t="inlineStr">
        <is>
          <t>C</t>
        </is>
      </c>
      <c r="I38" s="9" t="n"/>
      <c r="J38" s="30">
        <f>IF(OR($H38="",NOT(ISNUMBER(IF(ISNUMBER($F38),$F38,IFERROR(--SUBSTITUTE($F38,".","/"),""))))),"",IF(AND($H38="A",ISNUMBER(IF(ISNUMBER($P38),$P38,IFERROR(--SUBSTITUTE($P38,".","/"),""))),IF(ISNUMBER($P38),$P38,IFERROR(--SUBSTITUTE($P38,".","/"),""))&gt;=IF(ISNUMBER($F38),$F38,IFERROR(--SUBSTITUTE($F38,".","/"),""))),MIN(IF(ISNUMBER($F38),$F38,IFERROR(--SUBSTITUTE($F38,".","/"),""))+INDEX(参数表!$B$4:$B$6,MATCH($H38,参数表!$A$4:$A$6,0)),IF(ISNUMBER($P38),$P38,IFERROR(--SUBSTITUTE($P38,".","/"),""))),IF(ISNUMBER($F38),$F38,IFERROR(--SUBSTITUTE($F38,".","/"),""))+INDEX(参数表!$B$4:$B$6,MATCH($H38,参数表!$A$4:$A$6,0))))</f>
        <v/>
      </c>
      <c r="K38" s="29" t="n">
        <v>46319</v>
      </c>
      <c r="L38" s="8" t="inlineStr">
        <is>
          <t>Please refer to the attached file.</t>
        </is>
      </c>
      <c r="M38" s="9" t="inlineStr">
        <is>
          <t>已关闭</t>
        </is>
      </c>
      <c r="N38" s="29" t="n">
        <v>46291</v>
      </c>
      <c r="O38" s="29" t="n">
        <v>46295</v>
      </c>
      <c r="P38" s="29" t="n">
        <v>46348</v>
      </c>
      <c r="Q38" s="29" t="n"/>
      <c r="R38" s="9" t="inlineStr">
        <is>
          <t>√</t>
        </is>
      </c>
      <c r="S38" s="9" t="inlineStr">
        <is>
          <t>缺</t>
        </is>
      </c>
      <c r="T38" s="9" t="inlineStr">
        <is>
          <t>√</t>
        </is>
      </c>
      <c r="U38" s="9" t="n"/>
      <c r="V38" s="8" t="inlineStr">
        <is>
          <t>中标厂家</t>
        </is>
      </c>
      <c r="W38" s="29" t="n"/>
    </row>
    <row r="39" ht="46.15" customHeight="1">
      <c r="A39" s="8" t="inlineStr">
        <is>
          <t>TA-0035</t>
        </is>
      </c>
      <c r="B39" s="8" t="inlineStr">
        <is>
          <t>DEMO-TA-E010-02</t>
        </is>
      </c>
      <c r="C39" s="8" t="inlineStr">
        <is>
          <t>操纵台/主控制台
Manoeuvre Console / Main Console</t>
        </is>
      </c>
      <c r="D39" s="8" t="inlineStr">
        <is>
          <t>厂家J</t>
        </is>
      </c>
      <c r="E39" s="9" t="inlineStr">
        <is>
          <t>船东</t>
        </is>
      </c>
      <c r="F39" s="29" t="n">
        <v>46318</v>
      </c>
      <c r="G39" s="8" t="inlineStr">
        <is>
          <t>明确控制台断路器品牌
Please confirm the maker of the brakers for console</t>
        </is>
      </c>
      <c r="H39" s="9" t="inlineStr">
        <is>
          <t>C</t>
        </is>
      </c>
      <c r="I39" s="9" t="n"/>
      <c r="J39" s="30">
        <f>IF(OR($H39="",NOT(ISNUMBER(IF(ISNUMBER($F39),$F39,IFERROR(--SUBSTITUTE($F39,".","/"),""))))),"",IF(AND($H39="A",ISNUMBER(IF(ISNUMBER($P39),$P39,IFERROR(--SUBSTITUTE($P39,".","/"),""))),IF(ISNUMBER($P39),$P39,IFERROR(--SUBSTITUTE($P39,".","/"),""))&gt;=IF(ISNUMBER($F39),$F39,IFERROR(--SUBSTITUTE($F39,".","/"),""))),MIN(IF(ISNUMBER($F39),$F39,IFERROR(--SUBSTITUTE($F39,".","/"),""))+INDEX(参数表!$B$4:$B$6,MATCH($H39,参数表!$A$4:$A$6,0)),IF(ISNUMBER($P39),$P39,IFERROR(--SUBSTITUTE($P39,".","/"),""))),IF(ISNUMBER($F39),$F39,IFERROR(--SUBSTITUTE($F39,".","/"),""))+INDEX(参数表!$B$4:$B$6,MATCH($H39,参数表!$A$4:$A$6,0))))</f>
        <v/>
      </c>
      <c r="K39" s="29" t="n">
        <v>46320</v>
      </c>
      <c r="L39" s="8" t="inlineStr">
        <is>
          <t>ABB or SIEMENS</t>
        </is>
      </c>
      <c r="M39" s="9" t="inlineStr">
        <is>
          <t>已关闭</t>
        </is>
      </c>
      <c r="N39" s="29" t="n">
        <v>46291</v>
      </c>
      <c r="O39" s="29" t="n">
        <v>46295</v>
      </c>
      <c r="P39" s="29" t="n">
        <v>46348</v>
      </c>
      <c r="Q39" s="29" t="n"/>
      <c r="R39" s="9" t="inlineStr">
        <is>
          <t>√</t>
        </is>
      </c>
      <c r="S39" s="9" t="inlineStr">
        <is>
          <t>缺</t>
        </is>
      </c>
      <c r="T39" s="9" t="inlineStr">
        <is>
          <t>√</t>
        </is>
      </c>
      <c r="U39" s="9" t="n"/>
      <c r="V39" s="8" t="inlineStr">
        <is>
          <t>中标厂家</t>
        </is>
      </c>
      <c r="W39" s="29" t="n"/>
    </row>
    <row r="40" ht="55.9" customHeight="1">
      <c r="A40" s="8" t="inlineStr">
        <is>
          <t>TA-0036</t>
        </is>
      </c>
      <c r="B40" s="8" t="inlineStr">
        <is>
          <t>DEMO-TA-E010-02</t>
        </is>
      </c>
      <c r="C40" s="8" t="inlineStr">
        <is>
          <t>操纵台/主控制台
Manoeuvre Console / Main Console</t>
        </is>
      </c>
      <c r="D40" s="8" t="inlineStr">
        <is>
          <t>厂家J</t>
        </is>
      </c>
      <c r="E40" s="9" t="inlineStr">
        <is>
          <t>船东</t>
        </is>
      </c>
      <c r="F40" s="29" t="n">
        <v>46322</v>
      </c>
      <c r="G40" s="8" t="inlineStr">
        <is>
          <t>铭牌能否采用白底黑字
Please confirm possibility install nameplates background white with black latters</t>
        </is>
      </c>
      <c r="H40" s="9" t="inlineStr">
        <is>
          <t>B</t>
        </is>
      </c>
      <c r="I40" s="9" t="n"/>
      <c r="J40" s="30">
        <f>IF(OR($H40="",NOT(ISNUMBER(IF(ISNUMBER($F40),$F40,IFERROR(--SUBSTITUTE($F40,".","/"),""))))),"",IF(AND($H40="A",ISNUMBER(IF(ISNUMBER($P40),$P40,IFERROR(--SUBSTITUTE($P40,".","/"),""))),IF(ISNUMBER($P40),$P40,IFERROR(--SUBSTITUTE($P40,".","/"),""))&gt;=IF(ISNUMBER($F40),$F40,IFERROR(--SUBSTITUTE($F40,".","/"),""))),MIN(IF(ISNUMBER($F40),$F40,IFERROR(--SUBSTITUTE($F40,".","/"),""))+INDEX(参数表!$B$4:$B$6,MATCH($H40,参数表!$A$4:$A$6,0)),IF(ISNUMBER($P40),$P40,IFERROR(--SUBSTITUTE($P40,".","/"),""))),IF(ISNUMBER($F40),$F40,IFERROR(--SUBSTITUTE($F40,".","/"),""))+INDEX(参数表!$B$4:$B$6,MATCH($H40,参数表!$A$4:$A$6,0))))</f>
        <v/>
      </c>
      <c r="K40" s="29" t="n"/>
      <c r="L40" s="8" t="n"/>
      <c r="M40" s="9" t="inlineStr">
        <is>
          <t>待回复</t>
        </is>
      </c>
      <c r="N40" s="29" t="n">
        <v>46291</v>
      </c>
      <c r="O40" s="29" t="n">
        <v>46295</v>
      </c>
      <c r="P40" s="29" t="n">
        <v>46348</v>
      </c>
      <c r="Q40" s="29" t="n"/>
      <c r="R40" s="9" t="inlineStr">
        <is>
          <t>√</t>
        </is>
      </c>
      <c r="S40" s="9" t="inlineStr">
        <is>
          <t>缺</t>
        </is>
      </c>
      <c r="T40" s="9" t="inlineStr">
        <is>
          <t>√</t>
        </is>
      </c>
      <c r="U40" s="9" t="n"/>
      <c r="V40" s="8" t="inlineStr">
        <is>
          <t>中标厂家</t>
        </is>
      </c>
      <c r="W40" s="29" t="n"/>
    </row>
    <row r="41" ht="43.225" customHeight="1">
      <c r="A41" s="8" t="inlineStr">
        <is>
          <t>TA-0037</t>
        </is>
      </c>
      <c r="B41" s="8" t="inlineStr">
        <is>
          <t>DEMO-TA-E010-02</t>
        </is>
      </c>
      <c r="C41" s="8" t="inlineStr">
        <is>
          <t>操纵台/主控制台
Manoeuvre Console / Main Console</t>
        </is>
      </c>
      <c r="D41" s="8" t="inlineStr">
        <is>
          <t>厂家J</t>
        </is>
      </c>
      <c r="E41" s="9" t="inlineStr">
        <is>
          <t>船东</t>
        </is>
      </c>
      <c r="F41" s="29" t="n">
        <v>46318</v>
      </c>
      <c r="G41" s="8" t="inlineStr">
        <is>
          <t>确认指示灯为 LED 型
Please confirm indication lamps LED type</t>
        </is>
      </c>
      <c r="H41" s="9" t="inlineStr">
        <is>
          <t>C</t>
        </is>
      </c>
      <c r="I41" s="9" t="n"/>
      <c r="J41" s="30">
        <f>IF(OR($H41="",NOT(ISNUMBER(IF(ISNUMBER($F41),$F41,IFERROR(--SUBSTITUTE($F41,".","/"),""))))),"",IF(AND($H41="A",ISNUMBER(IF(ISNUMBER($P41),$P41,IFERROR(--SUBSTITUTE($P41,".","/"),""))),IF(ISNUMBER($P41),$P41,IFERROR(--SUBSTITUTE($P41,".","/"),""))&gt;=IF(ISNUMBER($F41),$F41,IFERROR(--SUBSTITUTE($F41,".","/"),""))),MIN(IF(ISNUMBER($F41),$F41,IFERROR(--SUBSTITUTE($F41,".","/"),""))+INDEX(参数表!$B$4:$B$6,MATCH($H41,参数表!$A$4:$A$6,0)),IF(ISNUMBER($P41),$P41,IFERROR(--SUBSTITUTE($P41,".","/"),""))),IF(ISNUMBER($F41),$F41,IFERROR(--SUBSTITUTE($F41,".","/"),""))+INDEX(参数表!$B$4:$B$6,MATCH($H41,参数表!$A$4:$A$6,0))))</f>
        <v/>
      </c>
      <c r="K41" s="29" t="n">
        <v>46319</v>
      </c>
      <c r="L41" s="8" t="inlineStr">
        <is>
          <t>The indicator is LED type</t>
        </is>
      </c>
      <c r="M41" s="9" t="inlineStr">
        <is>
          <t>已认可待落实</t>
        </is>
      </c>
      <c r="N41" s="29" t="n">
        <v>46291</v>
      </c>
      <c r="O41" s="29" t="n">
        <v>46295</v>
      </c>
      <c r="P41" s="29" t="n">
        <v>46348</v>
      </c>
      <c r="Q41" s="29" t="n"/>
      <c r="R41" s="9" t="inlineStr">
        <is>
          <t>√</t>
        </is>
      </c>
      <c r="S41" s="9" t="inlineStr">
        <is>
          <t>缺</t>
        </is>
      </c>
      <c r="T41" s="9" t="inlineStr">
        <is>
          <t>√</t>
        </is>
      </c>
      <c r="U41" s="9" t="n"/>
      <c r="V41" s="8" t="inlineStr">
        <is>
          <t>中标厂家</t>
        </is>
      </c>
      <c r="W41" s="29" t="n"/>
    </row>
    <row r="42" ht="51.025" customHeight="1">
      <c r="A42" s="8" t="inlineStr">
        <is>
          <t>TA-0038</t>
        </is>
      </c>
      <c r="B42" s="8" t="inlineStr">
        <is>
          <t>DEMO-TA-E010-02</t>
        </is>
      </c>
      <c r="C42" s="8" t="inlineStr">
        <is>
          <t>操纵台/主控制台
Manoeuvre Console / Main Console</t>
        </is>
      </c>
      <c r="D42" s="8" t="inlineStr">
        <is>
          <t>厂家J</t>
        </is>
      </c>
      <c r="E42" s="9" t="inlineStr">
        <is>
          <t>船东</t>
        </is>
      </c>
      <c r="F42" s="29" t="n">
        <v>46319</v>
      </c>
      <c r="G42" s="8" t="inlineStr">
        <is>
          <t>提供各控制台外形布置图
Please provide layout (outline view) dwg for each control console</t>
        </is>
      </c>
      <c r="H42" s="9" t="inlineStr">
        <is>
          <t>B</t>
        </is>
      </c>
      <c r="I42" s="9" t="n"/>
      <c r="J42" s="30">
        <f>IF(OR($H42="",NOT(ISNUMBER(IF(ISNUMBER($F42),$F42,IFERROR(--SUBSTITUTE($F42,".","/"),""))))),"",IF(AND($H42="A",ISNUMBER(IF(ISNUMBER($P42),$P42,IFERROR(--SUBSTITUTE($P42,".","/"),""))),IF(ISNUMBER($P42),$P42,IFERROR(--SUBSTITUTE($P42,".","/"),""))&gt;=IF(ISNUMBER($F42),$F42,IFERROR(--SUBSTITUTE($F42,".","/"),""))),MIN(IF(ISNUMBER($F42),$F42,IFERROR(--SUBSTITUTE($F42,".","/"),""))+INDEX(参数表!$B$4:$B$6,MATCH($H42,参数表!$A$4:$A$6,0)),IF(ISNUMBER($P42),$P42,IFERROR(--SUBSTITUTE($P42,".","/"),""))),IF(ISNUMBER($F42),$F42,IFERROR(--SUBSTITUTE($F42,".","/"),""))+INDEX(参数表!$B$4:$B$6,MATCH($H42,参数表!$A$4:$A$6,0))))</f>
        <v/>
      </c>
      <c r="K42" s="29" t="n">
        <v>46321</v>
      </c>
      <c r="L42" s="8" t="inlineStr">
        <is>
          <t>We'll provide them in approval drawing stage.</t>
        </is>
      </c>
      <c r="M42" s="9" t="inlineStr">
        <is>
          <t>已认可待落实</t>
        </is>
      </c>
      <c r="N42" s="29" t="n">
        <v>46291</v>
      </c>
      <c r="O42" s="29" t="n">
        <v>46295</v>
      </c>
      <c r="P42" s="29" t="n">
        <v>46348</v>
      </c>
      <c r="Q42" s="29" t="n"/>
      <c r="R42" s="9" t="inlineStr">
        <is>
          <t>√</t>
        </is>
      </c>
      <c r="S42" s="9" t="inlineStr">
        <is>
          <t>缺</t>
        </is>
      </c>
      <c r="T42" s="9" t="inlineStr">
        <is>
          <t>√</t>
        </is>
      </c>
      <c r="U42" s="9" t="n"/>
      <c r="V42" s="8" t="inlineStr">
        <is>
          <t>中标厂家</t>
        </is>
      </c>
      <c r="W42" s="29" t="n"/>
    </row>
    <row r="43" ht="67.5" customHeight="1">
      <c r="A43" s="8" t="inlineStr">
        <is>
          <t>TA-0039</t>
        </is>
      </c>
      <c r="B43" s="8" t="inlineStr">
        <is>
          <t>DEMO-TA-E010-02</t>
        </is>
      </c>
      <c r="C43" s="8" t="inlineStr">
        <is>
          <t>操纵台/主控制台
Manoeuvre Console / Main Console</t>
        </is>
      </c>
      <c r="D43" s="8" t="inlineStr">
        <is>
          <t>厂家J</t>
        </is>
      </c>
      <c r="E43" s="9" t="inlineStr">
        <is>
          <t>船东</t>
        </is>
      </c>
      <c r="F43" s="29" t="n">
        <v>46319</v>
      </c>
      <c r="G43" s="8" t="inlineStr">
        <is>
          <t>确认台内接线电缆截面
Please confirm Internal wiring cable size information</t>
        </is>
      </c>
      <c r="H43" s="9" t="inlineStr">
        <is>
          <t>C</t>
        </is>
      </c>
      <c r="I43" s="9" t="n"/>
      <c r="J43" s="30">
        <f>IF(OR($H43="",NOT(ISNUMBER(IF(ISNUMBER($F43),$F43,IFERROR(--SUBSTITUTE($F43,".","/"),""))))),"",IF(AND($H43="A",ISNUMBER(IF(ISNUMBER($P43),$P43,IFERROR(--SUBSTITUTE($P43,".","/"),""))),IF(ISNUMBER($P43),$P43,IFERROR(--SUBSTITUTE($P43,".","/"),""))&gt;=IF(ISNUMBER($F43),$F43,IFERROR(--SUBSTITUTE($F43,".","/"),""))),MIN(IF(ISNUMBER($F43),$F43,IFERROR(--SUBSTITUTE($F43,".","/"),""))+INDEX(参数表!$B$4:$B$6,MATCH($H43,参数表!$A$4:$A$6,0)),IF(ISNUMBER($P43),$P43,IFERROR(--SUBSTITUTE($P43,".","/"),""))),IF(ISNUMBER($F43),$F43,IFERROR(--SUBSTITUTE($F43,".","/"),""))+INDEX(参数表!$B$4:$B$6,MATCH($H43,参数表!$A$4:$A$6,0))))</f>
        <v/>
      </c>
      <c r="K43" s="29" t="n">
        <v>46324</v>
      </c>
      <c r="L43" s="8" t="inlineStr">
        <is>
          <t>Power circuit：Minimum 2.5mm2
Control circuit：Minimum 1mm2</t>
        </is>
      </c>
      <c r="M43" s="9" t="inlineStr">
        <is>
          <t>已关闭</t>
        </is>
      </c>
      <c r="N43" s="29" t="n">
        <v>46291</v>
      </c>
      <c r="O43" s="29" t="n">
        <v>46295</v>
      </c>
      <c r="P43" s="29" t="n">
        <v>46348</v>
      </c>
      <c r="Q43" s="29" t="n"/>
      <c r="R43" s="9" t="inlineStr">
        <is>
          <t>√</t>
        </is>
      </c>
      <c r="S43" s="9" t="inlineStr">
        <is>
          <t>缺</t>
        </is>
      </c>
      <c r="T43" s="9" t="inlineStr">
        <is>
          <t>√</t>
        </is>
      </c>
      <c r="U43" s="9" t="n"/>
      <c r="V43" s="8" t="inlineStr">
        <is>
          <t>中标厂家</t>
        </is>
      </c>
      <c r="W43" s="29" t="n"/>
    </row>
    <row r="44" ht="53.3" customHeight="1">
      <c r="A44" s="8" t="inlineStr">
        <is>
          <t>TA-0040</t>
        </is>
      </c>
      <c r="B44" s="8" t="inlineStr">
        <is>
          <t>DEMO-TA-E010-03</t>
        </is>
      </c>
      <c r="C44" s="8" t="inlineStr">
        <is>
          <t>操纵台/主控制台
Manoeuvre Console / Main Console</t>
        </is>
      </c>
      <c r="D44" s="8" t="inlineStr">
        <is>
          <t>厂家K</t>
        </is>
      </c>
      <c r="E44" s="9" t="inlineStr">
        <is>
          <t>船东</t>
        </is>
      </c>
      <c r="F44" s="29" t="n">
        <v>46214</v>
      </c>
      <c r="G44" s="8" t="inlineStr">
        <is>
          <t>提供台内外标签及标识标准
Please provide labels and marking standards inside and outside consoles</t>
        </is>
      </c>
      <c r="H44" s="9" t="inlineStr">
        <is>
          <t>C</t>
        </is>
      </c>
      <c r="I44" s="9" t="n"/>
      <c r="J44" s="30">
        <f>IF(OR($H44="",NOT(ISNUMBER(IF(ISNUMBER($F44),$F44,IFERROR(--SUBSTITUTE($F44,".","/"),""))))),"",IF(AND($H44="A",ISNUMBER(IF(ISNUMBER($P44),$P44,IFERROR(--SUBSTITUTE($P44,".","/"),""))),IF(ISNUMBER($P44),$P44,IFERROR(--SUBSTITUTE($P44,".","/"),""))&gt;=IF(ISNUMBER($F44),$F44,IFERROR(--SUBSTITUTE($F44,".","/"),""))),MIN(IF(ISNUMBER($F44),$F44,IFERROR(--SUBSTITUTE($F44,".","/"),""))+INDEX(参数表!$B$4:$B$6,MATCH($H44,参数表!$A$4:$A$6,0)),IF(ISNUMBER($P44),$P44,IFERROR(--SUBSTITUTE($P44,".","/"),""))),IF(ISNUMBER($F44),$F44,IFERROR(--SUBSTITUTE($F44,".","/"),""))+INDEX(参数表!$B$4:$B$6,MATCH($H44,参数表!$A$4:$A$6,0))))</f>
        <v/>
      </c>
      <c r="K44" s="29" t="n">
        <v>46217</v>
      </c>
      <c r="L44" s="8" t="inlineStr">
        <is>
          <t>Please refer to the attached file.</t>
        </is>
      </c>
      <c r="M44" s="9" t="inlineStr">
        <is>
          <t>已关闭</t>
        </is>
      </c>
      <c r="N44" s="29" t="n">
        <v>46206</v>
      </c>
      <c r="O44" s="29" t="n">
        <v>46206</v>
      </c>
      <c r="P44" s="29" t="n">
        <v>46241</v>
      </c>
      <c r="Q44" s="29" t="n">
        <v>46243</v>
      </c>
      <c r="R44" s="9" t="n"/>
      <c r="S44" s="9" t="n"/>
      <c r="T44" s="9" t="n"/>
      <c r="U44" s="9" t="n"/>
      <c r="V44" s="8" t="inlineStr">
        <is>
          <t>未中标厂家（定标前澄清意见）</t>
        </is>
      </c>
      <c r="W44" s="29" t="n"/>
    </row>
    <row r="45" ht="41.275" customHeight="1">
      <c r="A45" s="8" t="inlineStr">
        <is>
          <t>TA-0041</t>
        </is>
      </c>
      <c r="B45" s="8" t="inlineStr">
        <is>
          <t>DEMO-TA-E010-03</t>
        </is>
      </c>
      <c r="C45" s="8" t="inlineStr">
        <is>
          <t>操纵台/主控制台
Manoeuvre Console / Main Console</t>
        </is>
      </c>
      <c r="D45" s="8" t="inlineStr">
        <is>
          <t>厂家K</t>
        </is>
      </c>
      <c r="E45" s="9" t="inlineStr">
        <is>
          <t>船东</t>
        </is>
      </c>
      <c r="F45" s="29" t="n">
        <v>46214</v>
      </c>
      <c r="G45" s="8" t="inlineStr">
        <is>
          <t>图纸仅使用英文
Drawings to be provided ONLY in English</t>
        </is>
      </c>
      <c r="H45" s="9" t="inlineStr">
        <is>
          <t>C</t>
        </is>
      </c>
      <c r="I45" s="9" t="n"/>
      <c r="J45" s="30">
        <f>IF(OR($H45="",NOT(ISNUMBER(IF(ISNUMBER($F45),$F45,IFERROR(--SUBSTITUTE($F45,".","/"),""))))),"",IF(AND($H45="A",ISNUMBER(IF(ISNUMBER($P45),$P45,IFERROR(--SUBSTITUTE($P45,".","/"),""))),IF(ISNUMBER($P45),$P45,IFERROR(--SUBSTITUTE($P45,".","/"),""))&gt;=IF(ISNUMBER($F45),$F45,IFERROR(--SUBSTITUTE($F45,".","/"),""))),MIN(IF(ISNUMBER($F45),$F45,IFERROR(--SUBSTITUTE($F45,".","/"),""))+INDEX(参数表!$B$4:$B$6,MATCH($H45,参数表!$A$4:$A$6,0)),IF(ISNUMBER($P45),$P45,IFERROR(--SUBSTITUTE($P45,".","/"),""))),IF(ISNUMBER($F45),$F45,IFERROR(--SUBSTITUTE($F45,".","/"),""))+INDEX(参数表!$B$4:$B$6,MATCH($H45,参数表!$A$4:$A$6,0))))</f>
        <v/>
      </c>
      <c r="K45" s="29" t="n">
        <v>46218</v>
      </c>
      <c r="L45" s="8" t="inlineStr">
        <is>
          <t>Drawings are in English only</t>
        </is>
      </c>
      <c r="M45" s="9" t="inlineStr">
        <is>
          <t>已关闭</t>
        </is>
      </c>
      <c r="N45" s="29" t="n">
        <v>46206</v>
      </c>
      <c r="O45" s="29" t="n">
        <v>46206</v>
      </c>
      <c r="P45" s="29" t="n">
        <v>46241</v>
      </c>
      <c r="Q45" s="29" t="n">
        <v>46243</v>
      </c>
      <c r="R45" s="9" t="n"/>
      <c r="S45" s="9" t="n"/>
      <c r="T45" s="9" t="n"/>
      <c r="U45" s="9" t="n"/>
      <c r="V45" s="8" t="inlineStr">
        <is>
          <t>未中标厂家（定标前澄清意见）</t>
        </is>
      </c>
      <c r="W45" s="29" t="n"/>
    </row>
    <row r="46" ht="72.47500000000001" customHeight="1">
      <c r="A46" s="8" t="inlineStr">
        <is>
          <t>TA-0042</t>
        </is>
      </c>
      <c r="B46" s="8" t="inlineStr">
        <is>
          <t>DEMO-TA-E010-04</t>
        </is>
      </c>
      <c r="C46" s="8" t="inlineStr">
        <is>
          <t>操纵台/主控制台
Manoeuvre Console / Main Console</t>
        </is>
      </c>
      <c r="D46" s="8" t="inlineStr">
        <is>
          <t>厂家L</t>
        </is>
      </c>
      <c r="E46" s="9" t="inlineStr">
        <is>
          <t>船东</t>
        </is>
      </c>
      <c r="F46" s="29" t="n">
        <v>46228</v>
      </c>
      <c r="G46" s="8" t="inlineStr">
        <is>
          <t>驾驶台控制台方案须满足 ABS NBLES 附加标志要求
For Wheelhouse control console, please confirm that the suggested solution will be according to ABS NBLES notation</t>
        </is>
      </c>
      <c r="H46" s="9" t="inlineStr">
        <is>
          <t>A</t>
        </is>
      </c>
      <c r="I46" s="9" t="n"/>
      <c r="J46" s="30">
        <f>IF(OR($H46="",NOT(ISNUMBER(IF(ISNUMBER($F46),$F46,IFERROR(--SUBSTITUTE($F46,".","/"),""))))),"",IF(AND($H46="A",ISNUMBER(IF(ISNUMBER($P46),$P46,IFERROR(--SUBSTITUTE($P46,".","/"),""))),IF(ISNUMBER($P46),$P46,IFERROR(--SUBSTITUTE($P46,".","/"),""))&gt;=IF(ISNUMBER($F46),$F46,IFERROR(--SUBSTITUTE($F46,".","/"),""))),MIN(IF(ISNUMBER($F46),$F46,IFERROR(--SUBSTITUTE($F46,".","/"),""))+INDEX(参数表!$B$4:$B$6,MATCH($H46,参数表!$A$4:$A$6,0)),IF(ISNUMBER($P46),$P46,IFERROR(--SUBSTITUTE($P46,".","/"),""))),IF(ISNUMBER($F46),$F46,IFERROR(--SUBSTITUTE($F46,".","/"),""))+INDEX(参数表!$B$4:$B$6,MATCH($H46,参数表!$A$4:$A$6,0))))</f>
        <v/>
      </c>
      <c r="K46" s="29" t="n">
        <v>46230</v>
      </c>
      <c r="L46" s="8" t="inlineStr">
        <is>
          <t>Submit approval drawing of WCC to ABS for approval before manufacture</t>
        </is>
      </c>
      <c r="M46" s="9" t="inlineStr">
        <is>
          <t>已关闭</t>
        </is>
      </c>
      <c r="N46" s="29" t="n">
        <v>46216</v>
      </c>
      <c r="O46" s="29" t="n">
        <v>46218</v>
      </c>
      <c r="P46" s="29" t="n">
        <v>46247</v>
      </c>
      <c r="Q46" s="29" t="n">
        <v>46248</v>
      </c>
      <c r="R46" s="9" t="n"/>
      <c r="S46" s="9" t="n"/>
      <c r="T46" s="9" t="n"/>
      <c r="U46" s="9" t="n"/>
      <c r="V46" s="8" t="inlineStr">
        <is>
          <t>未中标厂家（定标前澄清意见）</t>
        </is>
      </c>
      <c r="W46" s="29" t="n"/>
    </row>
    <row r="47" ht="41.275" customHeight="1">
      <c r="A47" s="8" t="inlineStr">
        <is>
          <t>TA-0043</t>
        </is>
      </c>
      <c r="B47" s="8" t="inlineStr">
        <is>
          <t>DEMO-TA-E010-04</t>
        </is>
      </c>
      <c r="C47" s="8" t="inlineStr">
        <is>
          <t>操纵台/主控制台
Manoeuvre Console / Main Console</t>
        </is>
      </c>
      <c r="D47" s="8" t="inlineStr">
        <is>
          <t>厂家L</t>
        </is>
      </c>
      <c r="E47" s="9" t="inlineStr">
        <is>
          <t>船东</t>
        </is>
      </c>
      <c r="F47" s="29" t="n">
        <v>46227</v>
      </c>
      <c r="G47" s="8" t="inlineStr">
        <is>
          <t>图纸仅使用英文
Drawings to be provided ONLY in English</t>
        </is>
      </c>
      <c r="H47" s="9" t="inlineStr">
        <is>
          <t>C</t>
        </is>
      </c>
      <c r="I47" s="9" t="n"/>
      <c r="J47" s="30">
        <f>IF(OR($H47="",NOT(ISNUMBER(IF(ISNUMBER($F47),$F47,IFERROR(--SUBSTITUTE($F47,".","/"),""))))),"",IF(AND($H47="A",ISNUMBER(IF(ISNUMBER($P47),$P47,IFERROR(--SUBSTITUTE($P47,".","/"),""))),IF(ISNUMBER($P47),$P47,IFERROR(--SUBSTITUTE($P47,".","/"),""))&gt;=IF(ISNUMBER($F47),$F47,IFERROR(--SUBSTITUTE($F47,".","/"),""))),MIN(IF(ISNUMBER($F47),$F47,IFERROR(--SUBSTITUTE($F47,".","/"),""))+INDEX(参数表!$B$4:$B$6,MATCH($H47,参数表!$A$4:$A$6,0)),IF(ISNUMBER($P47),$P47,IFERROR(--SUBSTITUTE($P47,".","/"),""))),IF(ISNUMBER($F47),$F47,IFERROR(--SUBSTITUTE($F47,".","/"),""))+INDEX(参数表!$B$4:$B$6,MATCH($H47,参数表!$A$4:$A$6,0))))</f>
        <v/>
      </c>
      <c r="K47" s="29" t="n">
        <v>46228</v>
      </c>
      <c r="L47" s="8" t="inlineStr">
        <is>
          <t>Agree</t>
        </is>
      </c>
      <c r="M47" s="9" t="inlineStr">
        <is>
          <t>已关闭</t>
        </is>
      </c>
      <c r="N47" s="29" t="n">
        <v>46216</v>
      </c>
      <c r="O47" s="29" t="n">
        <v>46218</v>
      </c>
      <c r="P47" s="29" t="n">
        <v>46247</v>
      </c>
      <c r="Q47" s="29" t="n">
        <v>46248</v>
      </c>
      <c r="R47" s="9" t="n"/>
      <c r="S47" s="9" t="n"/>
      <c r="T47" s="9" t="n"/>
      <c r="U47" s="9" t="n"/>
      <c r="V47" s="8" t="inlineStr">
        <is>
          <t>未中标厂家（定标前澄清意见）</t>
        </is>
      </c>
      <c r="W47" s="29" t="n"/>
    </row>
    <row r="48" ht="60.49999999999999" customHeight="1">
      <c r="A48" s="8" t="inlineStr">
        <is>
          <t>TA-0044</t>
        </is>
      </c>
      <c r="B48" s="8" t="inlineStr">
        <is>
          <t>DEMO-TA-E010-04</t>
        </is>
      </c>
      <c r="C48" s="8" t="inlineStr">
        <is>
          <t>操纵台/主控制台
Manoeuvre Console / Main Console</t>
        </is>
      </c>
      <c r="D48" s="8" t="inlineStr">
        <is>
          <t>厂家L</t>
        </is>
      </c>
      <c r="E48" s="9" t="inlineStr">
        <is>
          <t>船东</t>
        </is>
      </c>
      <c r="F48" s="29" t="n">
        <v>46229</v>
      </c>
      <c r="G48" s="8" t="inlineStr">
        <is>
          <t>提供技术服务站（网点）位置
Please provide details of the technical service station location</t>
        </is>
      </c>
      <c r="H48" s="9" t="inlineStr">
        <is>
          <t>C</t>
        </is>
      </c>
      <c r="I48" s="9" t="n"/>
      <c r="J48" s="30">
        <f>IF(OR($H48="",NOT(ISNUMBER(IF(ISNUMBER($F48),$F48,IFERROR(--SUBSTITUTE($F48,".","/"),""))))),"",IF(AND($H48="A",ISNUMBER(IF(ISNUMBER($P48),$P48,IFERROR(--SUBSTITUTE($P48,".","/"),""))),IF(ISNUMBER($P48),$P48,IFERROR(--SUBSTITUTE($P48,".","/"),""))&gt;=IF(ISNUMBER($F48),$F48,IFERROR(--SUBSTITUTE($F48,".","/"),""))),MIN(IF(ISNUMBER($F48),$F48,IFERROR(--SUBSTITUTE($F48,".","/"),""))+INDEX(参数表!$B$4:$B$6,MATCH($H48,参数表!$A$4:$A$6,0)),IF(ISNUMBER($P48),$P48,IFERROR(--SUBSTITUTE($P48,".","/"),""))),IF(ISNUMBER($F48),$F48,IFERROR(--SUBSTITUTE($F48,".","/"),""))+INDEX(参数表!$B$4:$B$6,MATCH($H48,参数表!$A$4:$A$6,0))))</f>
        <v/>
      </c>
      <c r="K48" s="29" t="n">
        <v>46234</v>
      </c>
      <c r="L48" s="8" t="inlineStr">
        <is>
          <t>Submit approval drawing of WCC to ABS for approval before manufacture</t>
        </is>
      </c>
      <c r="M48" s="9" t="inlineStr">
        <is>
          <t>已关闭</t>
        </is>
      </c>
      <c r="N48" s="29" t="n">
        <v>46216</v>
      </c>
      <c r="O48" s="29" t="n">
        <v>46218</v>
      </c>
      <c r="P48" s="29" t="n">
        <v>46247</v>
      </c>
      <c r="Q48" s="29" t="n">
        <v>46248</v>
      </c>
      <c r="R48" s="9" t="n"/>
      <c r="S48" s="9" t="n"/>
      <c r="T48" s="9" t="n"/>
      <c r="U48" s="9" t="n"/>
      <c r="V48" s="8" t="inlineStr">
        <is>
          <t>未中标厂家（定标前澄清意见）</t>
        </is>
      </c>
      <c r="W48" s="29" t="n"/>
    </row>
    <row r="49" ht="46.15" customHeight="1">
      <c r="A49" s="8" t="inlineStr">
        <is>
          <t>TA-0045</t>
        </is>
      </c>
      <c r="B49" s="8" t="inlineStr">
        <is>
          <t>DEMO-TA-E010-04</t>
        </is>
      </c>
      <c r="C49" s="8" t="inlineStr">
        <is>
          <t>操纵台/主控制台
Manoeuvre Console / Main Console</t>
        </is>
      </c>
      <c r="D49" s="8" t="inlineStr">
        <is>
          <t>厂家L</t>
        </is>
      </c>
      <c r="E49" s="9" t="inlineStr">
        <is>
          <t>船东</t>
        </is>
      </c>
      <c r="F49" s="29" t="n">
        <v>46227</v>
      </c>
      <c r="G49" s="8" t="inlineStr">
        <is>
          <t>明确控制台断路器品牌
Please confirm the maker of the brakers for console</t>
        </is>
      </c>
      <c r="H49" s="9" t="inlineStr">
        <is>
          <t>C</t>
        </is>
      </c>
      <c r="I49" s="9" t="n"/>
      <c r="J49" s="30">
        <f>IF(OR($H49="",NOT(ISNUMBER(IF(ISNUMBER($F49),$F49,IFERROR(--SUBSTITUTE($F49,".","/"),""))))),"",IF(AND($H49="A",ISNUMBER(IF(ISNUMBER($P49),$P49,IFERROR(--SUBSTITUTE($P49,".","/"),""))),IF(ISNUMBER($P49),$P49,IFERROR(--SUBSTITUTE($P49,".","/"),""))&gt;=IF(ISNUMBER($F49),$F49,IFERROR(--SUBSTITUTE($F49,".","/"),""))),MIN(IF(ISNUMBER($F49),$F49,IFERROR(--SUBSTITUTE($F49,".","/"),""))+INDEX(参数表!$B$4:$B$6,MATCH($H49,参数表!$A$4:$A$6,0)),IF(ISNUMBER($P49),$P49,IFERROR(--SUBSTITUTE($P49,".","/"),""))),IF(ISNUMBER($F49),$F49,IFERROR(--SUBSTITUTE($F49,".","/"),""))+INDEX(参数表!$B$4:$B$6,MATCH($H49,参数表!$A$4:$A$6,0))))</f>
        <v/>
      </c>
      <c r="K49" s="29" t="n">
        <v>46232</v>
      </c>
      <c r="L49" s="8" t="inlineStr">
        <is>
          <t>ABB or SIEMENS</t>
        </is>
      </c>
      <c r="M49" s="9" t="inlineStr">
        <is>
          <t>已关闭</t>
        </is>
      </c>
      <c r="N49" s="29" t="n">
        <v>46216</v>
      </c>
      <c r="O49" s="29" t="n">
        <v>46218</v>
      </c>
      <c r="P49" s="29" t="n">
        <v>46247</v>
      </c>
      <c r="Q49" s="29" t="n">
        <v>46248</v>
      </c>
      <c r="R49" s="9" t="n"/>
      <c r="S49" s="9" t="n"/>
      <c r="T49" s="9" t="n"/>
      <c r="U49" s="9" t="n"/>
      <c r="V49" s="8" t="inlineStr">
        <is>
          <t>未中标厂家（定标前澄清意见）</t>
        </is>
      </c>
      <c r="W49" s="29" t="n"/>
    </row>
    <row r="50" ht="76.5" customHeight="1">
      <c r="A50" s="8" t="inlineStr">
        <is>
          <t>TA-0046</t>
        </is>
      </c>
      <c r="B50" s="8" t="inlineStr">
        <is>
          <t>DEMO-TA-E010-04</t>
        </is>
      </c>
      <c r="C50" s="8" t="inlineStr">
        <is>
          <t>操纵台/主控制台
Manoeuvre Console / Main Console</t>
        </is>
      </c>
      <c r="D50" s="8" t="inlineStr">
        <is>
          <t>厂家L</t>
        </is>
      </c>
      <c r="E50" s="9" t="inlineStr">
        <is>
          <t>船东</t>
        </is>
      </c>
      <c r="F50" s="29" t="n">
        <v>46228</v>
      </c>
      <c r="G50" s="8" t="inlineStr">
        <is>
          <t>质保期需澄清
Warranty period to be clarified</t>
        </is>
      </c>
      <c r="H50" s="9" t="inlineStr">
        <is>
          <t>A</t>
        </is>
      </c>
      <c r="I50" s="9" t="n"/>
      <c r="J50" s="30">
        <f>IF(OR($H50="",NOT(ISNUMBER(IF(ISNUMBER($F50),$F50,IFERROR(--SUBSTITUTE($F50,".","/"),""))))),"",IF(AND($H50="A",ISNUMBER(IF(ISNUMBER($P50),$P50,IFERROR(--SUBSTITUTE($P50,".","/"),""))),IF(ISNUMBER($P50),$P50,IFERROR(--SUBSTITUTE($P50,".","/"),""))&gt;=IF(ISNUMBER($F50),$F50,IFERROR(--SUBSTITUTE($F50,".","/"),""))),MIN(IF(ISNUMBER($F50),$F50,IFERROR(--SUBSTITUTE($F50,".","/"),""))+INDEX(参数表!$B$4:$B$6,MATCH($H50,参数表!$A$4:$A$6,0)),IF(ISNUMBER($P50),$P50,IFERROR(--SUBSTITUTE($P50,".","/"),""))),IF(ISNUMBER($F50),$F50,IFERROR(--SUBSTITUTE($F50,".","/"),""))+INDEX(参数表!$B$4:$B$6,MATCH($H50,参数表!$A$4:$A$6,0))))</f>
        <v/>
      </c>
      <c r="K50" s="29" t="n">
        <v>46230</v>
      </c>
      <c r="L50" s="8" t="inlineStr">
        <is>
          <t>The warranty period shall be kept valid for twelve (12) months after the date of the Vessel Delivery.</t>
        </is>
      </c>
      <c r="M50" s="9" t="inlineStr">
        <is>
          <t>已关闭</t>
        </is>
      </c>
      <c r="N50" s="29" t="n">
        <v>46216</v>
      </c>
      <c r="O50" s="29" t="n">
        <v>46218</v>
      </c>
      <c r="P50" s="29" t="n">
        <v>46247</v>
      </c>
      <c r="Q50" s="29" t="n">
        <v>46248</v>
      </c>
      <c r="R50" s="9" t="n"/>
      <c r="S50" s="9" t="n"/>
      <c r="T50" s="9" t="n"/>
      <c r="U50" s="9" t="n"/>
      <c r="V50" s="8" t="inlineStr">
        <is>
          <t>未中标厂家（定标前澄清意见）</t>
        </is>
      </c>
      <c r="W50" s="29" t="n"/>
    </row>
    <row r="51" ht="60.49999999999999" customHeight="1">
      <c r="A51" s="8" t="inlineStr">
        <is>
          <t>TA-0047</t>
        </is>
      </c>
      <c r="B51" s="8" t="inlineStr">
        <is>
          <t>DEMO-TA-E010-04</t>
        </is>
      </c>
      <c r="C51" s="8" t="inlineStr">
        <is>
          <t>操纵台/主控制台
Manoeuvre Console / Main Console</t>
        </is>
      </c>
      <c r="D51" s="8" t="inlineStr">
        <is>
          <t>厂家L</t>
        </is>
      </c>
      <c r="E51" s="9" t="inlineStr">
        <is>
          <t>船东</t>
        </is>
      </c>
      <c r="F51" s="29" t="n">
        <v>46229</v>
      </c>
      <c r="G51" s="8" t="inlineStr">
        <is>
          <t>确认 UPS 电源（是否在供货范围内）
Please confirm UPS power</t>
        </is>
      </c>
      <c r="H51" s="9" t="inlineStr">
        <is>
          <t>A</t>
        </is>
      </c>
      <c r="I51" s="9" t="n"/>
      <c r="J51" s="30">
        <f>IF(OR($H51="",NOT(ISNUMBER(IF(ISNUMBER($F51),$F51,IFERROR(--SUBSTITUTE($F51,".","/"),""))))),"",IF(AND($H51="A",ISNUMBER(IF(ISNUMBER($P51),$P51,IFERROR(--SUBSTITUTE($P51,".","/"),""))),IF(ISNUMBER($P51),$P51,IFERROR(--SUBSTITUTE($P51,".","/"),""))&gt;=IF(ISNUMBER($F51),$F51,IFERROR(--SUBSTITUTE($F51,".","/"),""))),MIN(IF(ISNUMBER($F51),$F51,IFERROR(--SUBSTITUTE($F51,".","/"),""))+INDEX(参数表!$B$4:$B$6,MATCH($H51,参数表!$A$4:$A$6,0)),IF(ISNUMBER($P51),$P51,IFERROR(--SUBSTITUTE($P51,".","/"),""))),IF(ISNUMBER($F51),$F51,IFERROR(--SUBSTITUTE($F51,".","/"),""))+INDEX(参数表!$B$4:$B$6,MATCH($H51,参数表!$A$4:$A$6,0))))</f>
        <v/>
      </c>
      <c r="K51" s="29" t="n">
        <v>46231</v>
      </c>
      <c r="L51" s="8" t="inlineStr">
        <is>
          <t>The console not include the UPS, which is provided by the third party</t>
        </is>
      </c>
      <c r="M51" s="9" t="inlineStr">
        <is>
          <t>已关闭</t>
        </is>
      </c>
      <c r="N51" s="29" t="n">
        <v>46216</v>
      </c>
      <c r="O51" s="29" t="n">
        <v>46218</v>
      </c>
      <c r="P51" s="29" t="n">
        <v>46247</v>
      </c>
      <c r="Q51" s="29" t="n">
        <v>46248</v>
      </c>
      <c r="R51" s="9" t="n"/>
      <c r="S51" s="9" t="n"/>
      <c r="T51" s="9" t="n"/>
      <c r="U51" s="9" t="n"/>
      <c r="V51" s="8" t="inlineStr">
        <is>
          <t>未中标厂家（定标前澄清意见）</t>
        </is>
      </c>
      <c r="W51" s="29" t="n"/>
    </row>
    <row r="52" ht="57.5" customHeight="1">
      <c r="A52" s="8" t="inlineStr">
        <is>
          <t>TA-0048</t>
        </is>
      </c>
      <c r="B52" s="8" t="inlineStr">
        <is>
          <t>DEMO-TA-E010-04</t>
        </is>
      </c>
      <c r="C52" s="8" t="inlineStr">
        <is>
          <t>操纵台/主控制台
Manoeuvre Console / Main Console</t>
        </is>
      </c>
      <c r="D52" s="8" t="inlineStr">
        <is>
          <t>厂家L</t>
        </is>
      </c>
      <c r="E52" s="9" t="inlineStr">
        <is>
          <t>船东</t>
        </is>
      </c>
      <c r="F52" s="29" t="n">
        <v>46229</v>
      </c>
      <c r="G52" s="8" t="inlineStr">
        <is>
          <t>确认台内接线电缆截面
Please confirm Internal wiring cable size information</t>
        </is>
      </c>
      <c r="H52" s="9" t="inlineStr">
        <is>
          <t>C</t>
        </is>
      </c>
      <c r="I52" s="9" t="n"/>
      <c r="J52" s="30">
        <f>IF(OR($H52="",NOT(ISNUMBER(IF(ISNUMBER($F52),$F52,IFERROR(--SUBSTITUTE($F52,".","/"),""))))),"",IF(AND($H52="A",ISNUMBER(IF(ISNUMBER($P52),$P52,IFERROR(--SUBSTITUTE($P52,".","/"),""))),IF(ISNUMBER($P52),$P52,IFERROR(--SUBSTITUTE($P52,".","/"),""))&gt;=IF(ISNUMBER($F52),$F52,IFERROR(--SUBSTITUTE($F52,".","/"),""))),MIN(IF(ISNUMBER($F52),$F52,IFERROR(--SUBSTITUTE($F52,".","/"),""))+INDEX(参数表!$B$4:$B$6,MATCH($H52,参数表!$A$4:$A$6,0)),IF(ISNUMBER($P52),$P52,IFERROR(--SUBSTITUTE($P52,".","/"),""))),IF(ISNUMBER($F52),$F52,IFERROR(--SUBSTITUTE($F52,".","/"),""))+INDEX(参数表!$B$4:$B$6,MATCH($H52,参数表!$A$4:$A$6,0))))</f>
        <v/>
      </c>
      <c r="K52" s="29" t="n">
        <v>46237</v>
      </c>
      <c r="L52" s="8" t="inlineStr">
        <is>
          <t>Min. 0.75mm2 for control circuit, Min. 1.5mm2 for power circuit</t>
        </is>
      </c>
      <c r="M52" s="9" t="inlineStr">
        <is>
          <t>已关闭</t>
        </is>
      </c>
      <c r="N52" s="29" t="n">
        <v>46216</v>
      </c>
      <c r="O52" s="29" t="n">
        <v>46218</v>
      </c>
      <c r="P52" s="29" t="n">
        <v>46247</v>
      </c>
      <c r="Q52" s="29" t="n">
        <v>46248</v>
      </c>
      <c r="R52" s="9" t="n"/>
      <c r="S52" s="9" t="n"/>
      <c r="T52" s="9" t="n"/>
      <c r="U52" s="9" t="n"/>
      <c r="V52" s="8" t="inlineStr">
        <is>
          <t>未中标厂家（定标前澄清意见）</t>
        </is>
      </c>
      <c r="W52" s="29" t="n"/>
    </row>
    <row r="53" ht="65.5" customHeight="1">
      <c r="A53" s="8" t="inlineStr">
        <is>
          <t>TA-0049</t>
        </is>
      </c>
      <c r="B53" s="8" t="inlineStr">
        <is>
          <t>DEMO-TA-E010-04</t>
        </is>
      </c>
      <c r="C53" s="8" t="inlineStr">
        <is>
          <t>操纵台/主控制台
Manoeuvre Console / Main Console</t>
        </is>
      </c>
      <c r="D53" s="8" t="inlineStr">
        <is>
          <t>厂家L</t>
        </is>
      </c>
      <c r="E53" s="9" t="inlineStr">
        <is>
          <t>船东</t>
        </is>
      </c>
      <c r="F53" s="29" t="n">
        <v>46228</v>
      </c>
      <c r="G53" s="8" t="inlineStr">
        <is>
          <t>提供各控制台外形布置图
Please provide layout (outline view) dwg for each control console</t>
        </is>
      </c>
      <c r="H53" s="9" t="inlineStr">
        <is>
          <t>B</t>
        </is>
      </c>
      <c r="I53" s="9" t="n"/>
      <c r="J53" s="30">
        <f>IF(OR($H53="",NOT(ISNUMBER(IF(ISNUMBER($F53),$F53,IFERROR(--SUBSTITUTE($F53,".","/"),""))))),"",IF(AND($H53="A",ISNUMBER(IF(ISNUMBER($P53),$P53,IFERROR(--SUBSTITUTE($P53,".","/"),""))),IF(ISNUMBER($P53),$P53,IFERROR(--SUBSTITUTE($P53,".","/"),""))&gt;=IF(ISNUMBER($F53),$F53,IFERROR(--SUBSTITUTE($F53,".","/"),""))),MIN(IF(ISNUMBER($F53),$F53,IFERROR(--SUBSTITUTE($F53,".","/"),""))+INDEX(参数表!$B$4:$B$6,MATCH($H53,参数表!$A$4:$A$6,0)),IF(ISNUMBER($P53),$P53,IFERROR(--SUBSTITUTE($P53,".","/"),""))),IF(ISNUMBER($F53),$F53,IFERROR(--SUBSTITUTE($F53,".","/"),""))+INDEX(参数表!$B$4:$B$6,MATCH($H53,参数表!$A$4:$A$6,0))))</f>
        <v/>
      </c>
      <c r="K53" s="29" t="n">
        <v>46230</v>
      </c>
      <c r="L53" s="8" t="inlineStr">
        <is>
          <t>We will provide approval drawing to yard after the business contract is awarded</t>
        </is>
      </c>
      <c r="M53" s="9" t="inlineStr">
        <is>
          <t>已关闭</t>
        </is>
      </c>
      <c r="N53" s="29" t="n">
        <v>46216</v>
      </c>
      <c r="O53" s="29" t="n">
        <v>46218</v>
      </c>
      <c r="P53" s="29" t="n">
        <v>46247</v>
      </c>
      <c r="Q53" s="29" t="n">
        <v>46248</v>
      </c>
      <c r="R53" s="9" t="n"/>
      <c r="S53" s="9" t="n"/>
      <c r="T53" s="9" t="n"/>
      <c r="U53" s="9" t="n"/>
      <c r="V53" s="8" t="inlineStr">
        <is>
          <t>未中标厂家（定标前澄清意见）</t>
        </is>
      </c>
      <c r="W53" s="29" t="n"/>
    </row>
    <row r="54" ht="47.775" customHeight="1">
      <c r="A54" s="8" t="inlineStr">
        <is>
          <t>TA-0050</t>
        </is>
      </c>
      <c r="B54" s="8" t="inlineStr">
        <is>
          <t>DEMO-TA-E018-01</t>
        </is>
      </c>
      <c r="C54" s="8" t="inlineStr">
        <is>
          <t>低压配电板及分电箱
LV Switchboard and Power Panel</t>
        </is>
      </c>
      <c r="D54" s="8" t="inlineStr">
        <is>
          <t>厂家I</t>
        </is>
      </c>
      <c r="E54" s="9" t="inlineStr">
        <is>
          <t>船东</t>
        </is>
      </c>
      <c r="F54" s="29" t="n">
        <v>46322</v>
      </c>
      <c r="G54" s="8" t="inlineStr">
        <is>
          <t>本船电制为 60Hz 而非 50Hz，须修改
0-4:Vessel is 60Hz and not 50Hz please amend</t>
        </is>
      </c>
      <c r="H54" s="9" t="inlineStr">
        <is>
          <t>A</t>
        </is>
      </c>
      <c r="I54" s="9" t="n"/>
      <c r="J54" s="30">
        <f>IF(OR($H54="",NOT(ISNUMBER(IF(ISNUMBER($F54),$F54,IFERROR(--SUBSTITUTE($F54,".","/"),""))))),"",IF(AND($H54="A",ISNUMBER(IF(ISNUMBER($P54),$P54,IFERROR(--SUBSTITUTE($P54,".","/"),""))),IF(ISNUMBER($P54),$P54,IFERROR(--SUBSTITUTE($P54,".","/"),""))&gt;=IF(ISNUMBER($F54),$F54,IFERROR(--SUBSTITUTE($F54,".","/"),""))),MIN(IF(ISNUMBER($F54),$F54,IFERROR(--SUBSTITUTE($F54,".","/"),""))+INDEX(参数表!$B$4:$B$6,MATCH($H54,参数表!$A$4:$A$6,0)),IF(ISNUMBER($P54),$P54,IFERROR(--SUBSTITUTE($P54,".","/"),""))),IF(ISNUMBER($F54),$F54,IFERROR(--SUBSTITUTE($F54,".","/"),""))+INDEX(参数表!$B$4:$B$6,MATCH($H54,参数表!$A$4:$A$6,0))))</f>
        <v/>
      </c>
      <c r="K54" s="29" t="n">
        <v>46323</v>
      </c>
      <c r="L54" s="8" t="inlineStr">
        <is>
          <t>Agree. We'll update it.</t>
        </is>
      </c>
      <c r="M54" s="9" t="inlineStr">
        <is>
          <t>已回复待确认</t>
        </is>
      </c>
      <c r="N54" s="29" t="n">
        <v>46293</v>
      </c>
      <c r="O54" s="29" t="n">
        <v>46297</v>
      </c>
      <c r="P54" s="29" t="n">
        <v>46340</v>
      </c>
      <c r="Q54" s="29" t="n"/>
      <c r="R54" s="9" t="inlineStr">
        <is>
          <t>√</t>
        </is>
      </c>
      <c r="S54" s="9" t="inlineStr">
        <is>
          <t>缺</t>
        </is>
      </c>
      <c r="T54" s="9" t="inlineStr">
        <is>
          <t>√</t>
        </is>
      </c>
      <c r="U54" s="9" t="n"/>
      <c r="V54" s="8" t="inlineStr">
        <is>
          <t>中标厂家</t>
        </is>
      </c>
      <c r="W54" s="29" t="n"/>
    </row>
    <row r="55" ht="98.8" customHeight="1">
      <c r="A55" s="8" t="inlineStr">
        <is>
          <t>TA-0051</t>
        </is>
      </c>
      <c r="B55" s="8" t="inlineStr">
        <is>
          <t>DEMO-TA-E018-01</t>
        </is>
      </c>
      <c r="C55" s="8" t="inlineStr">
        <is>
          <t>低压配电板及分电箱
LV Switchboard and Power Panel</t>
        </is>
      </c>
      <c r="D55" s="8" t="inlineStr">
        <is>
          <t>厂家I</t>
        </is>
      </c>
      <c r="E55" s="9" t="inlineStr">
        <is>
          <t>船东</t>
        </is>
      </c>
      <c r="F55" s="29" t="n">
        <v>46322</v>
      </c>
      <c r="G55" s="8" t="inlineStr">
        <is>
          <t>所有配电板、分电箱、开关箱、母排等布置图（含仪表、设备、尺寸、标识、原理图）须送审
All switchboards, panels, switch boxes, bus bars etc. layouts with its respective instrumentation, equipment, dimensions, marking and diagrams etc to be be submitted for verification</t>
        </is>
      </c>
      <c r="H55" s="9" t="inlineStr">
        <is>
          <t>B</t>
        </is>
      </c>
      <c r="I55" s="9" t="n"/>
      <c r="J55" s="30">
        <f>IF(OR($H55="",NOT(ISNUMBER(IF(ISNUMBER($F55),$F55,IFERROR(--SUBSTITUTE($F55,".","/"),""))))),"",IF(AND($H55="A",ISNUMBER(IF(ISNUMBER($P55),$P55,IFERROR(--SUBSTITUTE($P55,".","/"),""))),IF(ISNUMBER($P55),$P55,IFERROR(--SUBSTITUTE($P55,".","/"),""))&gt;=IF(ISNUMBER($F55),$F55,IFERROR(--SUBSTITUTE($F55,".","/"),""))),MIN(IF(ISNUMBER($F55),$F55,IFERROR(--SUBSTITUTE($F55,".","/"),""))+INDEX(参数表!$B$4:$B$6,MATCH($H55,参数表!$A$4:$A$6,0)),IF(ISNUMBER($P55),$P55,IFERROR(--SUBSTITUTE($P55,".","/"),""))),IF(ISNUMBER($F55),$F55,IFERROR(--SUBSTITUTE($F55,".","/"),""))+INDEX(参数表!$B$4:$B$6,MATCH($H55,参数表!$A$4:$A$6,0))))</f>
        <v/>
      </c>
      <c r="K55" s="29" t="n">
        <v>46327</v>
      </c>
      <c r="L55" s="8" t="inlineStr">
        <is>
          <t>Agree. We'll submit it in approval drawing stage.</t>
        </is>
      </c>
      <c r="M55" s="9" t="inlineStr">
        <is>
          <t>已认可待落实</t>
        </is>
      </c>
      <c r="N55" s="29" t="n">
        <v>46293</v>
      </c>
      <c r="O55" s="29" t="n">
        <v>46297</v>
      </c>
      <c r="P55" s="29" t="n">
        <v>46340</v>
      </c>
      <c r="Q55" s="29" t="n"/>
      <c r="R55" s="9" t="inlineStr">
        <is>
          <t>√</t>
        </is>
      </c>
      <c r="S55" s="9" t="inlineStr">
        <is>
          <t>缺</t>
        </is>
      </c>
      <c r="T55" s="9" t="inlineStr">
        <is>
          <t>√</t>
        </is>
      </c>
      <c r="U55" s="9" t="n"/>
      <c r="V55" s="8" t="inlineStr">
        <is>
          <t>中标厂家</t>
        </is>
      </c>
      <c r="W55" s="29" t="n"/>
    </row>
    <row r="56" ht="45.5" customHeight="1">
      <c r="A56" s="8" t="inlineStr">
        <is>
          <t>TA-0052</t>
        </is>
      </c>
      <c r="B56" s="8" t="inlineStr">
        <is>
          <t>DEMO-TA-E018-01</t>
        </is>
      </c>
      <c r="C56" s="8" t="inlineStr">
        <is>
          <t>低压配电板及分电箱
LV Switchboard and Power Panel</t>
        </is>
      </c>
      <c r="D56" s="8" t="inlineStr">
        <is>
          <t>厂家I</t>
        </is>
      </c>
      <c r="E56" s="9" t="inlineStr">
        <is>
          <t>船东</t>
        </is>
      </c>
      <c r="F56" s="29" t="n">
        <v>46322</v>
      </c>
      <c r="G56" s="8" t="inlineStr">
        <is>
          <t>直流电缆颜色：正极红、负极黑
0-6: DC cable: Positive:Red. Negative: Black.</t>
        </is>
      </c>
      <c r="H56" s="9" t="inlineStr">
        <is>
          <t>B</t>
        </is>
      </c>
      <c r="I56" s="9" t="n"/>
      <c r="J56" s="30">
        <f>IF(OR($H56="",NOT(ISNUMBER(IF(ISNUMBER($F56),$F56,IFERROR(--SUBSTITUTE($F56,".","/"),""))))),"",IF(AND($H56="A",ISNUMBER(IF(ISNUMBER($P56),$P56,IFERROR(--SUBSTITUTE($P56,".","/"),""))),IF(ISNUMBER($P56),$P56,IFERROR(--SUBSTITUTE($P56,".","/"),""))&gt;=IF(ISNUMBER($F56),$F56,IFERROR(--SUBSTITUTE($F56,".","/"),""))),MIN(IF(ISNUMBER($F56),$F56,IFERROR(--SUBSTITUTE($F56,".","/"),""))+INDEX(参数表!$B$4:$B$6,MATCH($H56,参数表!$A$4:$A$6,0)),IF(ISNUMBER($P56),$P56,IFERROR(--SUBSTITUTE($P56,".","/"),""))),IF(ISNUMBER($F56),$F56,IFERROR(--SUBSTITUTE($F56,".","/"),""))+INDEX(参数表!$B$4:$B$6,MATCH($H56,参数表!$A$4:$A$6,0))))</f>
        <v/>
      </c>
      <c r="K56" s="29" t="n">
        <v>46327</v>
      </c>
      <c r="L56" s="8" t="inlineStr">
        <is>
          <t>Agree. We'll update it.</t>
        </is>
      </c>
      <c r="M56" s="9" t="inlineStr">
        <is>
          <t>已关闭</t>
        </is>
      </c>
      <c r="N56" s="29" t="n">
        <v>46293</v>
      </c>
      <c r="O56" s="29" t="n">
        <v>46297</v>
      </c>
      <c r="P56" s="29" t="n">
        <v>46340</v>
      </c>
      <c r="Q56" s="29" t="n"/>
      <c r="R56" s="9" t="inlineStr">
        <is>
          <t>√</t>
        </is>
      </c>
      <c r="S56" s="9" t="inlineStr">
        <is>
          <t>缺</t>
        </is>
      </c>
      <c r="T56" s="9" t="inlineStr">
        <is>
          <t>√</t>
        </is>
      </c>
      <c r="U56" s="9" t="n"/>
      <c r="V56" s="8" t="inlineStr">
        <is>
          <t>中标厂家</t>
        </is>
      </c>
      <c r="W56" s="29" t="n"/>
    </row>
    <row r="57" ht="68.89999999999999" customHeight="1">
      <c r="A57" s="8" t="inlineStr">
        <is>
          <t>TA-0053</t>
        </is>
      </c>
      <c r="B57" s="8" t="inlineStr">
        <is>
          <t>DEMO-TA-E018-01</t>
        </is>
      </c>
      <c r="C57" s="8" t="inlineStr">
        <is>
          <t>低压配电板及分电箱
LV Switchboard and Power Panel</t>
        </is>
      </c>
      <c r="D57" s="8" t="inlineStr">
        <is>
          <t>厂家I</t>
        </is>
      </c>
      <c r="E57" s="9" t="inlineStr">
        <is>
          <t>船东</t>
        </is>
      </c>
      <c r="F57" s="29" t="n">
        <v>46323</v>
      </c>
      <c r="G57" s="8" t="inlineStr">
        <is>
          <t>不接受记号/热印线号，须采用可打印热缩管或标签
0-9: Wire identification with hot marker is not acceptable. Printable shrinkable tube, or tags are accepted.</t>
        </is>
      </c>
      <c r="H57" s="9" t="inlineStr">
        <is>
          <t>B</t>
        </is>
      </c>
      <c r="I57" s="9" t="n"/>
      <c r="J57" s="30">
        <f>IF(OR($H57="",NOT(ISNUMBER(IF(ISNUMBER($F57),$F57,IFERROR(--SUBSTITUTE($F57,".","/"),""))))),"",IF(AND($H57="A",ISNUMBER(IF(ISNUMBER($P57),$P57,IFERROR(--SUBSTITUTE($P57,".","/"),""))),IF(ISNUMBER($P57),$P57,IFERROR(--SUBSTITUTE($P57,".","/"),""))&gt;=IF(ISNUMBER($F57),$F57,IFERROR(--SUBSTITUTE($F57,".","/"),""))),MIN(IF(ISNUMBER($F57),$F57,IFERROR(--SUBSTITUTE($F57,".","/"),""))+INDEX(参数表!$B$4:$B$6,MATCH($H57,参数表!$A$4:$A$6,0)),IF(ISNUMBER($P57),$P57,IFERROR(--SUBSTITUTE($P57,".","/"),""))),IF(ISNUMBER($F57),$F57,IFERROR(--SUBSTITUTE($F57,".","/"),""))+INDEX(参数表!$B$4:$B$6,MATCH($H57,参数表!$A$4:$A$6,0))))</f>
        <v/>
      </c>
      <c r="K57" s="29" t="n">
        <v>46325</v>
      </c>
      <c r="L57" s="8" t="inlineStr">
        <is>
          <t>Agree. We'll update it.</t>
        </is>
      </c>
      <c r="M57" s="9" t="inlineStr">
        <is>
          <t>已认可待落实</t>
        </is>
      </c>
      <c r="N57" s="29" t="n">
        <v>46293</v>
      </c>
      <c r="O57" s="29" t="n">
        <v>46297</v>
      </c>
      <c r="P57" s="29" t="n">
        <v>46340</v>
      </c>
      <c r="Q57" s="29" t="n"/>
      <c r="R57" s="9" t="inlineStr">
        <is>
          <t>√</t>
        </is>
      </c>
      <c r="S57" s="9" t="inlineStr">
        <is>
          <t>缺</t>
        </is>
      </c>
      <c r="T57" s="9" t="inlineStr">
        <is>
          <t>√</t>
        </is>
      </c>
      <c r="U57" s="9" t="n"/>
      <c r="V57" s="8" t="inlineStr">
        <is>
          <t>中标厂家</t>
        </is>
      </c>
      <c r="W57" s="29" t="n"/>
    </row>
    <row r="58" ht="60.45" customHeight="1">
      <c r="A58" s="8" t="inlineStr">
        <is>
          <t>TA-0054</t>
        </is>
      </c>
      <c r="B58" s="8" t="inlineStr">
        <is>
          <t>DEMO-TA-E018-01</t>
        </is>
      </c>
      <c r="C58" s="8" t="inlineStr">
        <is>
          <t>低压配电板及分电箱
LV Switchboard and Power Panel</t>
        </is>
      </c>
      <c r="D58" s="8" t="inlineStr">
        <is>
          <t>厂家I</t>
        </is>
      </c>
      <c r="E58" s="9" t="inlineStr">
        <is>
          <t>船东</t>
        </is>
      </c>
      <c r="F58" s="29" t="n">
        <v>46323</v>
      </c>
      <c r="G58" s="8" t="inlineStr">
        <is>
          <t>所有配电板/箱外壳颜色须为 RAL 9001（奶白色）
All switcboard/panels etc external colour to be equivalent to RAL 9001 (cream)</t>
        </is>
      </c>
      <c r="H58" s="9" t="inlineStr">
        <is>
          <t>B</t>
        </is>
      </c>
      <c r="I58" s="9" t="n"/>
      <c r="J58" s="30">
        <f>IF(OR($H58="",NOT(ISNUMBER(IF(ISNUMBER($F58),$F58,IFERROR(--SUBSTITUTE($F58,".","/"),""))))),"",IF(AND($H58="A",ISNUMBER(IF(ISNUMBER($P58),$P58,IFERROR(--SUBSTITUTE($P58,".","/"),""))),IF(ISNUMBER($P58),$P58,IFERROR(--SUBSTITUTE($P58,".","/"),""))&gt;=IF(ISNUMBER($F58),$F58,IFERROR(--SUBSTITUTE($F58,".","/"),""))),MIN(IF(ISNUMBER($F58),$F58,IFERROR(--SUBSTITUTE($F58,".","/"),""))+INDEX(参数表!$B$4:$B$6,MATCH($H58,参数表!$A$4:$A$6,0)),IF(ISNUMBER($P58),$P58,IFERROR(--SUBSTITUTE($P58,".","/"),""))),IF(ISNUMBER($F58),$F58,IFERROR(--SUBSTITUTE($F58,".","/"),""))+INDEX(参数表!$B$4:$B$6,MATCH($H58,参数表!$A$4:$A$6,0))))</f>
        <v/>
      </c>
      <c r="K58" s="29" t="n">
        <v>46324</v>
      </c>
      <c r="L58" s="8" t="inlineStr">
        <is>
          <t>Agree. We'll update it.</t>
        </is>
      </c>
      <c r="M58" s="9" t="inlineStr">
        <is>
          <t>已回复待确认</t>
        </is>
      </c>
      <c r="N58" s="29" t="n">
        <v>46293</v>
      </c>
      <c r="O58" s="29" t="n">
        <v>46297</v>
      </c>
      <c r="P58" s="29" t="n">
        <v>46340</v>
      </c>
      <c r="Q58" s="29" t="n"/>
      <c r="R58" s="9" t="inlineStr">
        <is>
          <t>√</t>
        </is>
      </c>
      <c r="S58" s="9" t="inlineStr">
        <is>
          <t>缺</t>
        </is>
      </c>
      <c r="T58" s="9" t="inlineStr">
        <is>
          <t>√</t>
        </is>
      </c>
      <c r="U58" s="9" t="n"/>
      <c r="V58" s="8" t="inlineStr">
        <is>
          <t>中标厂家</t>
        </is>
      </c>
      <c r="W58" s="29" t="n"/>
    </row>
    <row r="59" ht="78.64999999999999" customHeight="1">
      <c r="A59" s="8" t="inlineStr">
        <is>
          <t>TA-0055</t>
        </is>
      </c>
      <c r="B59" s="8" t="inlineStr">
        <is>
          <t>DEMO-TA-E018-01</t>
        </is>
      </c>
      <c r="C59" s="8" t="inlineStr">
        <is>
          <t>低压配电板及分电箱
LV Switchboard and Power Panel</t>
        </is>
      </c>
      <c r="D59" s="8" t="inlineStr">
        <is>
          <t>厂家I</t>
        </is>
      </c>
      <c r="E59" s="9" t="inlineStr">
        <is>
          <t>船东</t>
        </is>
      </c>
      <c r="F59" s="29" t="n">
        <v>46323</v>
      </c>
      <c r="G59" s="8" t="inlineStr">
        <is>
          <t>应急/停泊发电机：确认主配电板恢复供电后应急发电机自动停机
Emergency/Harbor Generator: Kindly confirm that the em/cy gen will stop automaticaly once power from the main swbd will be restored.</t>
        </is>
      </c>
      <c r="H59" s="9" t="inlineStr">
        <is>
          <t>B</t>
        </is>
      </c>
      <c r="I59" s="9" t="n"/>
      <c r="J59" s="30">
        <f>IF(OR($H59="",NOT(ISNUMBER(IF(ISNUMBER($F59),$F59,IFERROR(--SUBSTITUTE($F59,".","/"),""))))),"",IF(AND($H59="A",ISNUMBER(IF(ISNUMBER($P59),$P59,IFERROR(--SUBSTITUTE($P59,".","/"),""))),IF(ISNUMBER($P59),$P59,IFERROR(--SUBSTITUTE($P59,".","/"),""))&gt;=IF(ISNUMBER($F59),$F59,IFERROR(--SUBSTITUTE($F59,".","/"),""))),MIN(IF(ISNUMBER($F59),$F59,IFERROR(--SUBSTITUTE($F59,".","/"),""))+INDEX(参数表!$B$4:$B$6,MATCH($H59,参数表!$A$4:$A$6,0)),IF(ISNUMBER($P59),$P59,IFERROR(--SUBSTITUTE($P59,".","/"),""))),IF(ISNUMBER($F59),$F59,IFERROR(--SUBSTITUTE($F59,".","/"),""))+INDEX(参数表!$B$4:$B$6,MATCH($H59,参数表!$A$4:$A$6,0))))</f>
        <v/>
      </c>
      <c r="K59" s="29" t="n">
        <v>46327</v>
      </c>
      <c r="L59" s="8" t="inlineStr">
        <is>
          <t>Confirm.</t>
        </is>
      </c>
      <c r="M59" s="9" t="inlineStr">
        <is>
          <t>已关闭</t>
        </is>
      </c>
      <c r="N59" s="29" t="n">
        <v>46293</v>
      </c>
      <c r="O59" s="29" t="n">
        <v>46297</v>
      </c>
      <c r="P59" s="29" t="n">
        <v>46340</v>
      </c>
      <c r="Q59" s="29" t="n"/>
      <c r="R59" s="9" t="inlineStr">
        <is>
          <t>√</t>
        </is>
      </c>
      <c r="S59" s="9" t="inlineStr">
        <is>
          <t>缺</t>
        </is>
      </c>
      <c r="T59" s="9" t="inlineStr">
        <is>
          <t>√</t>
        </is>
      </c>
      <c r="U59" s="9" t="n"/>
      <c r="V59" s="8" t="inlineStr">
        <is>
          <t>中标厂家</t>
        </is>
      </c>
      <c r="W59" s="29" t="n"/>
    </row>
    <row r="60" ht="240" customHeight="1">
      <c r="A60" s="8" t="inlineStr">
        <is>
          <t>TA-0056</t>
        </is>
      </c>
      <c r="B60" s="8" t="inlineStr">
        <is>
          <t>DEMO-TA-E018-01</t>
        </is>
      </c>
      <c r="C60" s="8" t="inlineStr">
        <is>
          <t>低压配电板及分电箱
LV Switchboard and Power Panel</t>
        </is>
      </c>
      <c r="D60" s="8" t="inlineStr">
        <is>
          <t>厂家I</t>
        </is>
      </c>
      <c r="E60" s="9" t="inlineStr">
        <is>
          <t>船东</t>
        </is>
      </c>
      <c r="F60" s="29" t="n">
        <v>46324</v>
      </c>
      <c r="G60" s="8" t="inlineStr">
        <is>
          <t>应急/停泊发电机：说明停泊模式操作程序，澄清短时并车持续时长
Emergency/Harbor Generator: Kindly advise operation sequence on harbor mode.Kindly clarify the short-time synchronous parallel mode. How many seconds will this last?</t>
        </is>
      </c>
      <c r="H60" s="9" t="inlineStr">
        <is>
          <t>B</t>
        </is>
      </c>
      <c r="I60" s="9" t="n"/>
      <c r="J60" s="30">
        <f>IF(OR($H60="",NOT(ISNUMBER(IF(ISNUMBER($F60),$F60,IFERROR(--SUBSTITUTE($F60,".","/"),""))))),"",IF(AND($H60="A",ISNUMBER(IF(ISNUMBER($P60),$P60,IFERROR(--SUBSTITUTE($P60,".","/"),""))),IF(ISNUMBER($P60),$P60,IFERROR(--SUBSTITUTE($P60,".","/"),""))&gt;=IF(ISNUMBER($F60),$F60,IFERROR(--SUBSTITUTE($F60,".","/"),""))),MIN(IF(ISNUMBER($F60),$F60,IFERROR(--SUBSTITUTE($F60,".","/"),""))+INDEX(参数表!$B$4:$B$6,MATCH($H60,参数表!$A$4:$A$6,0)),IF(ISNUMBER($P60),$P60,IFERROR(--SUBSTITUTE($P60,".","/"),""))),IF(ISNUMBER($F60),$F60,IFERROR(--SUBSTITUTE($F60,".","/"),""))+INDEX(参数表!$B$4:$B$6,MATCH($H60,参数表!$A$4:$A$6,0))))</f>
        <v/>
      </c>
      <c r="K60" s="29" t="n">
        <v>46330</v>
      </c>
      <c r="L60" s="8" t="inlineStr">
        <is>
          <t>operation sequence on harbor mode：
1.Put the EG Operating Mode switch in harbor position；
2.Press the start button for the harbor generator；
3.Put the Synchroscope Switch in EG position；
4.Adjust the speed of the harbor generator to make its frequency slightly higher than the busbar；
5.Observe the Synchroscope and press the harbor generator closing button when the LED light rotates to 12 o'clock;
6.Adjust the speed of the harbor generator to transfer the load to the harbor generator, 
and then press the remote control open button of the transformer circuit breaker on the 440V ASB.
Short-time synchronous parallel mode will last about 60 seconds.</t>
        </is>
      </c>
      <c r="M60" s="9" t="inlineStr">
        <is>
          <t>已关闭</t>
        </is>
      </c>
      <c r="N60" s="29" t="n">
        <v>46293</v>
      </c>
      <c r="O60" s="29" t="n">
        <v>46297</v>
      </c>
      <c r="P60" s="29" t="n">
        <v>46340</v>
      </c>
      <c r="Q60" s="29" t="n"/>
      <c r="R60" s="9" t="inlineStr">
        <is>
          <t>√</t>
        </is>
      </c>
      <c r="S60" s="9" t="inlineStr">
        <is>
          <t>缺</t>
        </is>
      </c>
      <c r="T60" s="9" t="inlineStr">
        <is>
          <t>√</t>
        </is>
      </c>
      <c r="U60" s="9" t="n"/>
      <c r="V60" s="8" t="inlineStr">
        <is>
          <t>中标厂家</t>
        </is>
      </c>
      <c r="W60" s="29" t="n"/>
    </row>
    <row r="61" ht="83" customHeight="1">
      <c r="A61" s="8" t="inlineStr">
        <is>
          <t>TA-0057</t>
        </is>
      </c>
      <c r="B61" s="8" t="inlineStr">
        <is>
          <t>DEMO-TA-E018-01</t>
        </is>
      </c>
      <c r="C61" s="8" t="inlineStr">
        <is>
          <t>低压配电板及分电箱
LV Switchboard and Power Panel</t>
        </is>
      </c>
      <c r="D61" s="8" t="inlineStr">
        <is>
          <t>厂家I</t>
        </is>
      </c>
      <c r="E61" s="9" t="inlineStr">
        <is>
          <t>船东</t>
        </is>
      </c>
      <c r="F61" s="29" t="n">
        <v>46324</v>
      </c>
      <c r="G61" s="8" t="inlineStr">
        <is>
          <t>提供各配电板断路器、继电器、接触器、仪表、保护元件等品牌
Kindly provide maker of: Breaker/relays/ contactors/instuments/safety  etc for all switchboards</t>
        </is>
      </c>
      <c r="H61" s="9" t="inlineStr">
        <is>
          <t>C</t>
        </is>
      </c>
      <c r="I61" s="9" t="n"/>
      <c r="J61" s="30">
        <f>IF(OR($H61="",NOT(ISNUMBER(IF(ISNUMBER($F61),$F61,IFERROR(--SUBSTITUTE($F61,".","/"),""))))),"",IF(AND($H61="A",ISNUMBER(IF(ISNUMBER($P61),$P61,IFERROR(--SUBSTITUTE($P61,".","/"),""))),IF(ISNUMBER($P61),$P61,IFERROR(--SUBSTITUTE($P61,".","/"),""))&gt;=IF(ISNUMBER($F61),$F61,IFERROR(--SUBSTITUTE($F61,".","/"),""))),MIN(IF(ISNUMBER($F61),$F61,IFERROR(--SUBSTITUTE($F61,".","/"),""))+INDEX(参数表!$B$4:$B$6,MATCH($H61,参数表!$A$4:$A$6,0)),IF(ISNUMBER($P61),$P61,IFERROR(--SUBSTITUTE($P61,".","/"),""))),IF(ISNUMBER($F61),$F61,IFERROR(--SUBSTITUTE($F61,".","/"),""))+INDEX(参数表!$B$4:$B$6,MATCH($H61,参数表!$A$4:$A$6,0))))</f>
        <v/>
      </c>
      <c r="K61" s="29" t="n">
        <v>46326</v>
      </c>
      <c r="L61" s="8" t="inlineStr">
        <is>
          <t>Breaker , Contactor to be ABB  brand, relay to be of Weidmuller brand and instrument to be of Wuhan Xiangyi brand.</t>
        </is>
      </c>
      <c r="M61" s="9" t="inlineStr">
        <is>
          <t>已关闭</t>
        </is>
      </c>
      <c r="N61" s="29" t="n">
        <v>46293</v>
      </c>
      <c r="O61" s="29" t="n">
        <v>46297</v>
      </c>
      <c r="P61" s="29" t="n">
        <v>46340</v>
      </c>
      <c r="Q61" s="29" t="n"/>
      <c r="R61" s="9" t="inlineStr">
        <is>
          <t>√</t>
        </is>
      </c>
      <c r="S61" s="9" t="inlineStr">
        <is>
          <t>缺</t>
        </is>
      </c>
      <c r="T61" s="9" t="inlineStr">
        <is>
          <t>√</t>
        </is>
      </c>
      <c r="U61" s="9" t="n"/>
      <c r="V61" s="8" t="inlineStr">
        <is>
          <t>中标厂家</t>
        </is>
      </c>
      <c r="W61" s="29" t="n"/>
    </row>
    <row r="62" ht="54.275" customHeight="1">
      <c r="A62" s="8" t="inlineStr">
        <is>
          <t>TA-0058</t>
        </is>
      </c>
      <c r="B62" s="8" t="inlineStr">
        <is>
          <t>DEMO-TA-E018-01</t>
        </is>
      </c>
      <c r="C62" s="8" t="inlineStr">
        <is>
          <t>低压配电板及分电箱
LV Switchboard and Power Panel</t>
        </is>
      </c>
      <c r="D62" s="8" t="inlineStr">
        <is>
          <t>厂家I</t>
        </is>
      </c>
      <c r="E62" s="9" t="inlineStr">
        <is>
          <t>船东</t>
        </is>
      </c>
      <c r="F62" s="29" t="n">
        <v>46324</v>
      </c>
      <c r="G62" s="8" t="inlineStr">
        <is>
          <t>提供主要配电板示意图/草图
Kindly provide indicative drawing/sketch from all the major switchboards.</t>
        </is>
      </c>
      <c r="H62" s="9" t="inlineStr">
        <is>
          <t>B</t>
        </is>
      </c>
      <c r="I62" s="9" t="n"/>
      <c r="J62" s="30">
        <f>IF(OR($H62="",NOT(ISNUMBER(IF(ISNUMBER($F62),$F62,IFERROR(--SUBSTITUTE($F62,".","/"),""))))),"",IF(AND($H62="A",ISNUMBER(IF(ISNUMBER($P62),$P62,IFERROR(--SUBSTITUTE($P62,".","/"),""))),IF(ISNUMBER($P62),$P62,IFERROR(--SUBSTITUTE($P62,".","/"),""))&gt;=IF(ISNUMBER($F62),$F62,IFERROR(--SUBSTITUTE($F62,".","/"),""))),MIN(IF(ISNUMBER($F62),$F62,IFERROR(--SUBSTITUTE($F62,".","/"),""))+INDEX(参数表!$B$4:$B$6,MATCH($H62,参数表!$A$4:$A$6,0)),IF(ISNUMBER($P62),$P62,IFERROR(--SUBSTITUTE($P62,".","/"),""))),IF(ISNUMBER($F62),$F62,IFERROR(--SUBSTITUTE($F62,".","/"),""))+INDEX(参数表!$B$4:$B$6,MATCH($H62,参数表!$A$4:$A$6,0))))</f>
        <v/>
      </c>
      <c r="K62" s="29" t="n">
        <v>46329</v>
      </c>
      <c r="L62" s="8" t="inlineStr">
        <is>
          <t>We'll provide them in approval drawing stage.</t>
        </is>
      </c>
      <c r="M62" s="9" t="inlineStr">
        <is>
          <t>已认可待落实</t>
        </is>
      </c>
      <c r="N62" s="29" t="n">
        <v>46293</v>
      </c>
      <c r="O62" s="29" t="n">
        <v>46297</v>
      </c>
      <c r="P62" s="29" t="n">
        <v>46340</v>
      </c>
      <c r="Q62" s="29" t="n"/>
      <c r="R62" s="9" t="inlineStr">
        <is>
          <t>√</t>
        </is>
      </c>
      <c r="S62" s="9" t="inlineStr">
        <is>
          <t>缺</t>
        </is>
      </c>
      <c r="T62" s="9" t="inlineStr">
        <is>
          <t>√</t>
        </is>
      </c>
      <c r="U62" s="9" t="n"/>
      <c r="V62" s="8" t="inlineStr">
        <is>
          <t>中标厂家</t>
        </is>
      </c>
      <c r="W62" s="29" t="n"/>
    </row>
    <row r="63" ht="46.15" customHeight="1">
      <c r="A63" s="8" t="inlineStr">
        <is>
          <t>TA-0059</t>
        </is>
      </c>
      <c r="B63" s="8" t="inlineStr">
        <is>
          <t>DEMO-TA-E018-01</t>
        </is>
      </c>
      <c r="C63" s="8" t="inlineStr">
        <is>
          <t>低压配电板及分电箱
LV Switchboard and Power Panel</t>
        </is>
      </c>
      <c r="D63" s="8" t="inlineStr">
        <is>
          <t>厂家I</t>
        </is>
      </c>
      <c r="E63" s="9" t="inlineStr">
        <is>
          <t>船东</t>
        </is>
      </c>
      <c r="F63" s="29" t="n">
        <v>46324</v>
      </c>
      <c r="G63" s="8" t="inlineStr">
        <is>
          <t>提供以往项目参考照片
Please provide Indicative photos from past projects</t>
        </is>
      </c>
      <c r="H63" s="9" t="inlineStr">
        <is>
          <t>C</t>
        </is>
      </c>
      <c r="I63" s="9" t="n"/>
      <c r="J63" s="30">
        <f>IF(OR($H63="",NOT(ISNUMBER(IF(ISNUMBER($F63),$F63,IFERROR(--SUBSTITUTE($F63,".","/"),""))))),"",IF(AND($H63="A",ISNUMBER(IF(ISNUMBER($P63),$P63,IFERROR(--SUBSTITUTE($P63,".","/"),""))),IF(ISNUMBER($P63),$P63,IFERROR(--SUBSTITUTE($P63,".","/"),""))&gt;=IF(ISNUMBER($F63),$F63,IFERROR(--SUBSTITUTE($F63,".","/"),""))),MIN(IF(ISNUMBER($F63),$F63,IFERROR(--SUBSTITUTE($F63,".","/"),""))+INDEX(参数表!$B$4:$B$6,MATCH($H63,参数表!$A$4:$A$6,0)),IF(ISNUMBER($P63),$P63,IFERROR(--SUBSTITUTE($P63,".","/"),""))),IF(ISNUMBER($F63),$F63,IFERROR(--SUBSTITUTE($F63,".","/"),""))+INDEX(参数表!$B$4:$B$6,MATCH($H63,参数表!$A$4:$A$6,0))))</f>
        <v/>
      </c>
      <c r="K63" s="29" t="n"/>
      <c r="L63" s="8" t="n"/>
      <c r="M63" s="9" t="inlineStr">
        <is>
          <t>待回复</t>
        </is>
      </c>
      <c r="N63" s="29" t="n">
        <v>46293</v>
      </c>
      <c r="O63" s="29" t="n">
        <v>46297</v>
      </c>
      <c r="P63" s="29" t="n">
        <v>46340</v>
      </c>
      <c r="Q63" s="29" t="n"/>
      <c r="R63" s="9" t="inlineStr">
        <is>
          <t>√</t>
        </is>
      </c>
      <c r="S63" s="9" t="inlineStr">
        <is>
          <t>缺</t>
        </is>
      </c>
      <c r="T63" s="9" t="inlineStr">
        <is>
          <t>√</t>
        </is>
      </c>
      <c r="U63" s="9" t="n"/>
      <c r="V63" s="8" t="inlineStr">
        <is>
          <t>中标厂家</t>
        </is>
      </c>
      <c r="W63" s="29" t="n"/>
    </row>
    <row r="64" ht="55" customHeight="1">
      <c r="A64" s="8" t="inlineStr">
        <is>
          <t>TA-0060</t>
        </is>
      </c>
      <c r="B64" s="8" t="inlineStr">
        <is>
          <t>DEMO-TA-E018-01</t>
        </is>
      </c>
      <c r="C64" s="8" t="inlineStr">
        <is>
          <t>低压配电板及分电箱
LV Switchboard and Power Panel</t>
        </is>
      </c>
      <c r="D64" s="8" t="inlineStr">
        <is>
          <t>厂家I</t>
        </is>
      </c>
      <c r="E64" s="9" t="inlineStr">
        <is>
          <t>船东</t>
        </is>
      </c>
      <c r="F64" s="29" t="n">
        <v>46325</v>
      </c>
      <c r="G64" s="8" t="inlineStr">
        <is>
          <t>确认试验板 24VDC 电源
9-3.: Please confirm 24 VDC supply for test panel</t>
        </is>
      </c>
      <c r="H64" s="9" t="inlineStr">
        <is>
          <t>C</t>
        </is>
      </c>
      <c r="I64" s="9" t="n"/>
      <c r="J64" s="30">
        <f>IF(OR($H64="",NOT(ISNUMBER(IF(ISNUMBER($F64),$F64,IFERROR(--SUBSTITUTE($F64,".","/"),""))))),"",IF(AND($H64="A",ISNUMBER(IF(ISNUMBER($P64),$P64,IFERROR(--SUBSTITUTE($P64,".","/"),""))),IF(ISNUMBER($P64),$P64,IFERROR(--SUBSTITUTE($P64,".","/"),""))&gt;=IF(ISNUMBER($F64),$F64,IFERROR(--SUBSTITUTE($F64,".","/"),""))),MIN(IF(ISNUMBER($F64),$F64,IFERROR(--SUBSTITUTE($F64,".","/"),""))+INDEX(参数表!$B$4:$B$6,MATCH($H64,参数表!$A$4:$A$6,0)),IF(ISNUMBER($P64),$P64,IFERROR(--SUBSTITUTE($P64,".","/"),""))),IF(ISNUMBER($F64),$F64,IFERROR(--SUBSTITUTE($F64,".","/"),""))+INDEX(参数表!$B$4:$B$6,MATCH($H64,参数表!$A$4:$A$6,0))))</f>
        <v/>
      </c>
      <c r="K64" s="29" t="n">
        <v>46327</v>
      </c>
      <c r="L64" s="8" t="inlineStr">
        <is>
          <t>Confirm.  The DC24V comes from the inner  DC power module.</t>
        </is>
      </c>
      <c r="M64" s="9" t="inlineStr">
        <is>
          <t>已关闭</t>
        </is>
      </c>
      <c r="N64" s="29" t="n">
        <v>46293</v>
      </c>
      <c r="O64" s="29" t="n">
        <v>46297</v>
      </c>
      <c r="P64" s="29" t="n">
        <v>46340</v>
      </c>
      <c r="Q64" s="29" t="n"/>
      <c r="R64" s="9" t="inlineStr">
        <is>
          <t>√</t>
        </is>
      </c>
      <c r="S64" s="9" t="inlineStr">
        <is>
          <t>缺</t>
        </is>
      </c>
      <c r="T64" s="9" t="inlineStr">
        <is>
          <t>√</t>
        </is>
      </c>
      <c r="U64" s="9" t="n"/>
      <c r="V64" s="8" t="inlineStr">
        <is>
          <t>中标厂家</t>
        </is>
      </c>
      <c r="W64" s="29" t="n"/>
    </row>
    <row r="65" ht="72.14999999999999" customHeight="1">
      <c r="A65" s="8" t="inlineStr">
        <is>
          <t>TA-0061</t>
        </is>
      </c>
      <c r="B65" s="8" t="inlineStr">
        <is>
          <t>DEMO-TA-E018-01</t>
        </is>
      </c>
      <c r="C65" s="8" t="inlineStr">
        <is>
          <t>低压配电板及分电箱
LV Switchboard and Power Panel</t>
        </is>
      </c>
      <c r="D65" s="8" t="inlineStr">
        <is>
          <t>厂家I</t>
        </is>
      </c>
      <c r="E65" s="9" t="inlineStr">
        <is>
          <t>船东</t>
        </is>
      </c>
      <c r="F65" s="29" t="n">
        <v>46325</v>
      </c>
      <c r="G65" s="8" t="inlineStr">
        <is>
          <t>确认试验板按规格书提供 0–24VDC 及 0–440VAC 可调电源
9-5.: Please confirm for test panel 0-24 VDC and 0-440 VAC variable voltage supply according specification</t>
        </is>
      </c>
      <c r="H65" s="9" t="inlineStr">
        <is>
          <t>B</t>
        </is>
      </c>
      <c r="I65" s="9" t="n"/>
      <c r="J65" s="30">
        <f>IF(OR($H65="",NOT(ISNUMBER(IF(ISNUMBER($F65),$F65,IFERROR(--SUBSTITUTE($F65,".","/"),""))))),"",IF(AND($H65="A",ISNUMBER(IF(ISNUMBER($P65),$P65,IFERROR(--SUBSTITUTE($P65,".","/"),""))),IF(ISNUMBER($P65),$P65,IFERROR(--SUBSTITUTE($P65,".","/"),""))&gt;=IF(ISNUMBER($F65),$F65,IFERROR(--SUBSTITUTE($F65,".","/"),""))),MIN(IF(ISNUMBER($F65),$F65,IFERROR(--SUBSTITUTE($F65,".","/"),""))+INDEX(参数表!$B$4:$B$6,MATCH($H65,参数表!$A$4:$A$6,0)),IF(ISNUMBER($P65),$P65,IFERROR(--SUBSTITUTE($P65,".","/"),""))),IF(ISNUMBER($F65),$F65,IFERROR(--SUBSTITUTE($F65,".","/"),""))+INDEX(参数表!$B$4:$B$6,MATCH($H65,参数表!$A$4:$A$6,0))))</f>
        <v/>
      </c>
      <c r="K65" s="29" t="n">
        <v>46330</v>
      </c>
      <c r="L65" s="8" t="inlineStr">
        <is>
          <t>Agree. We'll update it.</t>
        </is>
      </c>
      <c r="M65" s="9" t="inlineStr">
        <is>
          <t>已回复待确认</t>
        </is>
      </c>
      <c r="N65" s="29" t="n">
        <v>46293</v>
      </c>
      <c r="O65" s="29" t="n">
        <v>46297</v>
      </c>
      <c r="P65" s="29" t="n">
        <v>46340</v>
      </c>
      <c r="Q65" s="29" t="n"/>
      <c r="R65" s="9" t="inlineStr">
        <is>
          <t>√</t>
        </is>
      </c>
      <c r="S65" s="9" t="inlineStr">
        <is>
          <t>缺</t>
        </is>
      </c>
      <c r="T65" s="9" t="inlineStr">
        <is>
          <t>√</t>
        </is>
      </c>
      <c r="U65" s="9" t="n"/>
      <c r="V65" s="8" t="inlineStr">
        <is>
          <t>中标厂家</t>
        </is>
      </c>
      <c r="W65" s="29" t="n"/>
    </row>
    <row r="66" ht="154" customHeight="1">
      <c r="A66" s="8" t="inlineStr">
        <is>
          <t>TA-0062</t>
        </is>
      </c>
      <c r="B66" s="8" t="inlineStr">
        <is>
          <t>DEMO-TA-E018-01</t>
        </is>
      </c>
      <c r="C66" s="8" t="inlineStr">
        <is>
          <t>低压配电板及分电箱
LV Switchboard and Power Panel</t>
        </is>
      </c>
      <c r="D66" s="8" t="inlineStr">
        <is>
          <t>厂家I</t>
        </is>
      </c>
      <c r="E66" s="9" t="inlineStr">
        <is>
          <t>船东</t>
        </is>
      </c>
      <c r="F66" s="29" t="n">
        <v>46326</v>
      </c>
      <c r="G66" s="8" t="inlineStr">
        <is>
          <t>提供电缆截面清单（内部及外部接线）
please provide list for cable size (internal and external wiring)</t>
        </is>
      </c>
      <c r="H66" s="9" t="inlineStr">
        <is>
          <t>C</t>
        </is>
      </c>
      <c r="I66" s="9" t="n"/>
      <c r="J66" s="30">
        <f>IF(OR($H66="",NOT(ISNUMBER(IF(ISNUMBER($F66),$F66,IFERROR(--SUBSTITUTE($F66,".","/"),""))))),"",IF(AND($H66="A",ISNUMBER(IF(ISNUMBER($P66),$P66,IFERROR(--SUBSTITUTE($P66,".","/"),""))),IF(ISNUMBER($P66),$P66,IFERROR(--SUBSTITUTE($P66,".","/"),""))&gt;=IF(ISNUMBER($F66),$F66,IFERROR(--SUBSTITUTE($F66,".","/"),""))),MIN(IF(ISNUMBER($F66),$F66,IFERROR(--SUBSTITUTE($F66,".","/"),""))+INDEX(参数表!$B$4:$B$6,MATCH($H66,参数表!$A$4:$A$6,0)),IF(ISNUMBER($P66),$P66,IFERROR(--SUBSTITUTE($P66,".","/"),""))),IF(ISNUMBER($F66),$F66,IFERROR(--SUBSTITUTE($F66,".","/"),""))+INDEX(参数表!$B$4:$B$6,MATCH($H66,参数表!$A$4:$A$6,0))))</f>
        <v/>
      </c>
      <c r="K66" s="29" t="n">
        <v>46330</v>
      </c>
      <c r="L66" s="8" t="inlineStr">
        <is>
          <t>Internal:Power circuit：Minimum 2.5mm2,Control circuit：Minimum 0.75mm2
external:The approved drawing stage will estimate the required cable size 
               and length according to the detailed design.</t>
        </is>
      </c>
      <c r="M66" s="9" t="inlineStr">
        <is>
          <t>已关闭</t>
        </is>
      </c>
      <c r="N66" s="29" t="n">
        <v>46293</v>
      </c>
      <c r="O66" s="29" t="n">
        <v>46297</v>
      </c>
      <c r="P66" s="29" t="n">
        <v>46340</v>
      </c>
      <c r="Q66" s="29" t="n"/>
      <c r="R66" s="9" t="inlineStr">
        <is>
          <t>√</t>
        </is>
      </c>
      <c r="S66" s="9" t="inlineStr">
        <is>
          <t>缺</t>
        </is>
      </c>
      <c r="T66" s="9" t="inlineStr">
        <is>
          <t>√</t>
        </is>
      </c>
      <c r="U66" s="9" t="n"/>
      <c r="V66" s="8" t="inlineStr">
        <is>
          <t>中标厂家</t>
        </is>
      </c>
      <c r="W66" s="29" t="n"/>
    </row>
    <row r="67" ht="98.8" customHeight="1">
      <c r="A67" s="8" t="inlineStr">
        <is>
          <t>TA-0063</t>
        </is>
      </c>
      <c r="B67" s="8" t="inlineStr">
        <is>
          <t>DEMO-TA-E018-02</t>
        </is>
      </c>
      <c r="C67" s="8" t="inlineStr">
        <is>
          <t>低压配电板及分电箱
LV Switchboard and Power Panel</t>
        </is>
      </c>
      <c r="D67" s="8" t="inlineStr">
        <is>
          <t>厂家J</t>
        </is>
      </c>
      <c r="E67" s="9" t="inlineStr">
        <is>
          <t>船东</t>
        </is>
      </c>
      <c r="F67" s="29" t="n">
        <v>46191</v>
      </c>
      <c r="G67" s="8" t="inlineStr">
        <is>
          <t>所有配电板、分电箱、开关箱、母排等布置图（含仪表、设备、尺寸、标识、原理图）须送审
All switchboards, panels, switch boxes, bus bars etc. layouts with its respective instrumentation, equipment, dimensions, marking and diagrams etc to be be submitted for verification</t>
        </is>
      </c>
      <c r="H67" s="9" t="inlineStr">
        <is>
          <t>B</t>
        </is>
      </c>
      <c r="I67" s="9" t="n"/>
      <c r="J67" s="30">
        <f>IF(OR($H67="",NOT(ISNUMBER(IF(ISNUMBER($F67),$F67,IFERROR(--SUBSTITUTE($F67,".","/"),""))))),"",IF(AND($H67="A",ISNUMBER(IF(ISNUMBER($P67),$P67,IFERROR(--SUBSTITUTE($P67,".","/"),""))),IF(ISNUMBER($P67),$P67,IFERROR(--SUBSTITUTE($P67,".","/"),""))&gt;=IF(ISNUMBER($F67),$F67,IFERROR(--SUBSTITUTE($F67,".","/"),""))),MIN(IF(ISNUMBER($F67),$F67,IFERROR(--SUBSTITUTE($F67,".","/"),""))+INDEX(参数表!$B$4:$B$6,MATCH($H67,参数表!$A$4:$A$6,0)),IF(ISNUMBER($P67),$P67,IFERROR(--SUBSTITUTE($P67,".","/"),""))),IF(ISNUMBER($F67),$F67,IFERROR(--SUBSTITUTE($F67,".","/"),""))+INDEX(参数表!$B$4:$B$6,MATCH($H67,参数表!$A$4:$A$6,0))))</f>
        <v/>
      </c>
      <c r="K67" s="29" t="n">
        <v>46195</v>
      </c>
      <c r="L67" s="8" t="inlineStr">
        <is>
          <t>Agree. We'll submit it in approval drawing stage.</t>
        </is>
      </c>
      <c r="M67" s="9" t="inlineStr">
        <is>
          <t>已关闭</t>
        </is>
      </c>
      <c r="N67" s="29" t="n">
        <v>46178</v>
      </c>
      <c r="O67" s="29" t="n">
        <v>46180</v>
      </c>
      <c r="P67" s="29" t="n">
        <v>46216</v>
      </c>
      <c r="Q67" s="29" t="n">
        <v>46219</v>
      </c>
      <c r="R67" s="9" t="n"/>
      <c r="S67" s="9" t="n"/>
      <c r="T67" s="9" t="n"/>
      <c r="U67" s="9" t="n"/>
      <c r="V67" s="8" t="inlineStr">
        <is>
          <t>未中标厂家（定标前澄清意见）</t>
        </is>
      </c>
      <c r="W67" s="29" t="n"/>
    </row>
    <row r="68" ht="67.60000000000001" customHeight="1">
      <c r="A68" s="8" t="inlineStr">
        <is>
          <t>TA-0064</t>
        </is>
      </c>
      <c r="B68" s="8" t="inlineStr">
        <is>
          <t>DEMO-TA-E018-02</t>
        </is>
      </c>
      <c r="C68" s="8" t="inlineStr">
        <is>
          <t>低压配电板及分电箱
LV Switchboard and Power Panel</t>
        </is>
      </c>
      <c r="D68" s="8" t="inlineStr">
        <is>
          <t>厂家J</t>
        </is>
      </c>
      <c r="E68" s="9" t="inlineStr">
        <is>
          <t>船东</t>
        </is>
      </c>
      <c r="F68" s="29" t="n">
        <v>46191</v>
      </c>
      <c r="G68" s="8" t="inlineStr">
        <is>
          <t>不接受记号/热印线号，须采用可打印热缩管或标签
0-9: Wire identification with marker is not acceptable. Printable shrinkable tube, or tags are accepted.</t>
        </is>
      </c>
      <c r="H68" s="9" t="inlineStr">
        <is>
          <t>B</t>
        </is>
      </c>
      <c r="I68" s="9" t="n"/>
      <c r="J68" s="30">
        <f>IF(OR($H68="",NOT(ISNUMBER(IF(ISNUMBER($F68),$F68,IFERROR(--SUBSTITUTE($F68,".","/"),""))))),"",IF(AND($H68="A",ISNUMBER(IF(ISNUMBER($P68),$P68,IFERROR(--SUBSTITUTE($P68,".","/"),""))),IF(ISNUMBER($P68),$P68,IFERROR(--SUBSTITUTE($P68,".","/"),""))&gt;=IF(ISNUMBER($F68),$F68,IFERROR(--SUBSTITUTE($F68,".","/"),""))),MIN(IF(ISNUMBER($F68),$F68,IFERROR(--SUBSTITUTE($F68,".","/"),""))+INDEX(参数表!$B$4:$B$6,MATCH($H68,参数表!$A$4:$A$6,0)),IF(ISNUMBER($P68),$P68,IFERROR(--SUBSTITUTE($P68,".","/"),""))),IF(ISNUMBER($F68),$F68,IFERROR(--SUBSTITUTE($F68,".","/"),""))+INDEX(参数表!$B$4:$B$6,MATCH($H68,参数表!$A$4:$A$6,0))))</f>
        <v/>
      </c>
      <c r="K68" s="29" t="n">
        <v>46194</v>
      </c>
      <c r="L68" s="8" t="inlineStr">
        <is>
          <t>Cable numbers are printed using heat shrink tubes</t>
        </is>
      </c>
      <c r="M68" s="9" t="inlineStr">
        <is>
          <t>已关闭</t>
        </is>
      </c>
      <c r="N68" s="29" t="n">
        <v>46178</v>
      </c>
      <c r="O68" s="29" t="n">
        <v>46180</v>
      </c>
      <c r="P68" s="29" t="n">
        <v>46216</v>
      </c>
      <c r="Q68" s="29" t="n">
        <v>46219</v>
      </c>
      <c r="R68" s="9" t="n"/>
      <c r="S68" s="9" t="n"/>
      <c r="T68" s="9" t="n"/>
      <c r="U68" s="9" t="n"/>
      <c r="V68" s="8" t="inlineStr">
        <is>
          <t>未中标厂家（定标前澄清意见）</t>
        </is>
      </c>
      <c r="W68" s="29" t="n"/>
    </row>
    <row r="69" ht="45.5" customHeight="1">
      <c r="A69" s="8" t="inlineStr">
        <is>
          <t>TA-0065</t>
        </is>
      </c>
      <c r="B69" s="8" t="inlineStr">
        <is>
          <t>DEMO-TA-E018-02</t>
        </is>
      </c>
      <c r="C69" s="8" t="inlineStr">
        <is>
          <t>低压配电板及分电箱
LV Switchboard and Power Panel</t>
        </is>
      </c>
      <c r="D69" s="8" t="inlineStr">
        <is>
          <t>厂家J</t>
        </is>
      </c>
      <c r="E69" s="9" t="inlineStr">
        <is>
          <t>船东</t>
        </is>
      </c>
      <c r="F69" s="29" t="n">
        <v>46191</v>
      </c>
      <c r="G69" s="8" t="inlineStr">
        <is>
          <t>图纸仅使用英文
0-12: Language of the drawings to be only in English</t>
        </is>
      </c>
      <c r="H69" s="9" t="inlineStr">
        <is>
          <t>C</t>
        </is>
      </c>
      <c r="I69" s="9" t="n"/>
      <c r="J69" s="30">
        <f>IF(OR($H69="",NOT(ISNUMBER(IF(ISNUMBER($F69),$F69,IFERROR(--SUBSTITUTE($F69,".","/"),""))))),"",IF(AND($H69="A",ISNUMBER(IF(ISNUMBER($P69),$P69,IFERROR(--SUBSTITUTE($P69,".","/"),""))),IF(ISNUMBER($P69),$P69,IFERROR(--SUBSTITUTE($P69,".","/"),""))&gt;=IF(ISNUMBER($F69),$F69,IFERROR(--SUBSTITUTE($F69,".","/"),""))),MIN(IF(ISNUMBER($F69),$F69,IFERROR(--SUBSTITUTE($F69,".","/"),""))+INDEX(参数表!$B$4:$B$6,MATCH($H69,参数表!$A$4:$A$6,0)),IF(ISNUMBER($P69),$P69,IFERROR(--SUBSTITUTE($P69,".","/"),""))),IF(ISNUMBER($F69),$F69,IFERROR(--SUBSTITUTE($F69,".","/"),""))+INDEX(参数表!$B$4:$B$6,MATCH($H69,参数表!$A$4:$A$6,0))))</f>
        <v/>
      </c>
      <c r="K69" s="29" t="n">
        <v>46196</v>
      </c>
      <c r="L69" s="8" t="inlineStr">
        <is>
          <t>Agree</t>
        </is>
      </c>
      <c r="M69" s="9" t="inlineStr">
        <is>
          <t>已关闭</t>
        </is>
      </c>
      <c r="N69" s="29" t="n">
        <v>46178</v>
      </c>
      <c r="O69" s="29" t="n">
        <v>46180</v>
      </c>
      <c r="P69" s="29" t="n">
        <v>46216</v>
      </c>
      <c r="Q69" s="29" t="n">
        <v>46219</v>
      </c>
      <c r="R69" s="9" t="n"/>
      <c r="S69" s="9" t="n"/>
      <c r="T69" s="9" t="n"/>
      <c r="U69" s="9" t="n"/>
      <c r="V69" s="8" t="inlineStr">
        <is>
          <t>未中标厂家（定标前澄清意见）</t>
        </is>
      </c>
      <c r="W69" s="29" t="n"/>
    </row>
    <row r="70" ht="78.325" customHeight="1">
      <c r="A70" s="8" t="inlineStr">
        <is>
          <t>TA-0066</t>
        </is>
      </c>
      <c r="B70" s="8" t="inlineStr">
        <is>
          <t>DEMO-TA-E018-02</t>
        </is>
      </c>
      <c r="C70" s="8" t="inlineStr">
        <is>
          <t>低压配电板及分电箱
LV Switchboard and Power Panel</t>
        </is>
      </c>
      <c r="D70" s="8" t="inlineStr">
        <is>
          <t>厂家J</t>
        </is>
      </c>
      <c r="E70" s="9" t="inlineStr">
        <is>
          <t>船东</t>
        </is>
      </c>
      <c r="F70" s="29" t="n">
        <v>46190</v>
      </c>
      <c r="G70" s="8" t="inlineStr">
        <is>
          <t>接触器、热继电器须与断路器同品牌（ABB/西门子），不接受国产品牌
0-23: The contactor,thermal overload relay to be same as the Breakers(ABB/Siemens) for uniformity.No Chinese maker is accepted.</t>
        </is>
      </c>
      <c r="H70" s="9" t="inlineStr">
        <is>
          <t>A</t>
        </is>
      </c>
      <c r="I70" s="9" t="n"/>
      <c r="J70" s="30">
        <f>IF(OR($H70="",NOT(ISNUMBER(IF(ISNUMBER($F70),$F70,IFERROR(--SUBSTITUTE($F70,".","/"),""))))),"",IF(AND($H70="A",ISNUMBER(IF(ISNUMBER($P70),$P70,IFERROR(--SUBSTITUTE($P70,".","/"),""))),IF(ISNUMBER($P70),$P70,IFERROR(--SUBSTITUTE($P70,".","/"),""))&gt;=IF(ISNUMBER($F70),$F70,IFERROR(--SUBSTITUTE($F70,".","/"),""))),MIN(IF(ISNUMBER($F70),$F70,IFERROR(--SUBSTITUTE($F70,".","/"),""))+INDEX(参数表!$B$4:$B$6,MATCH($H70,参数表!$A$4:$A$6,0)),IF(ISNUMBER($P70),$P70,IFERROR(--SUBSTITUTE($P70,".","/"),""))),IF(ISNUMBER($F70),$F70,IFERROR(--SUBSTITUTE($F70,".","/"),""))+INDEX(参数表!$B$4:$B$6,MATCH($H70,参数表!$A$4:$A$6,0))))</f>
        <v/>
      </c>
      <c r="K70" s="29" t="n">
        <v>46192</v>
      </c>
      <c r="L70" s="8" t="inlineStr">
        <is>
          <t>Agreed. The breaker to be of ABB or siemens brand</t>
        </is>
      </c>
      <c r="M70" s="9" t="inlineStr">
        <is>
          <t>已关闭</t>
        </is>
      </c>
      <c r="N70" s="29" t="n">
        <v>46178</v>
      </c>
      <c r="O70" s="29" t="n">
        <v>46180</v>
      </c>
      <c r="P70" s="29" t="n">
        <v>46216</v>
      </c>
      <c r="Q70" s="29" t="n">
        <v>46219</v>
      </c>
      <c r="R70" s="9" t="n"/>
      <c r="S70" s="9" t="n"/>
      <c r="T70" s="9" t="n"/>
      <c r="U70" s="9" t="n"/>
      <c r="V70" s="8" t="inlineStr">
        <is>
          <t>未中标厂家（定标前澄清意见）</t>
        </is>
      </c>
      <c r="W70" s="29" t="n"/>
    </row>
    <row r="71" ht="60.45" customHeight="1">
      <c r="A71" s="8" t="inlineStr">
        <is>
          <t>TA-0067</t>
        </is>
      </c>
      <c r="B71" s="8" t="inlineStr">
        <is>
          <t>DEMO-TA-E018-02</t>
        </is>
      </c>
      <c r="C71" s="8" t="inlineStr">
        <is>
          <t>低压配电板及分电箱
LV Switchboard and Power Panel</t>
        </is>
      </c>
      <c r="D71" s="8" t="inlineStr">
        <is>
          <t>厂家J</t>
        </is>
      </c>
      <c r="E71" s="9" t="inlineStr">
        <is>
          <t>船东</t>
        </is>
      </c>
      <c r="F71" s="29" t="n">
        <v>46191</v>
      </c>
      <c r="G71" s="8" t="inlineStr">
        <is>
          <t>所有配电板/箱外壳颜色须为 RAL 9001（奶白色）
All switcboard/panels etc external colour to be equivalent to RAL 9001 (cream)</t>
        </is>
      </c>
      <c r="H71" s="9" t="inlineStr">
        <is>
          <t>B</t>
        </is>
      </c>
      <c r="I71" s="9" t="n"/>
      <c r="J71" s="30">
        <f>IF(OR($H71="",NOT(ISNUMBER(IF(ISNUMBER($F71),$F71,IFERROR(--SUBSTITUTE($F71,".","/"),""))))),"",IF(AND($H71="A",ISNUMBER(IF(ISNUMBER($P71),$P71,IFERROR(--SUBSTITUTE($P71,".","/"),""))),IF(ISNUMBER($P71),$P71,IFERROR(--SUBSTITUTE($P71,".","/"),""))&gt;=IF(ISNUMBER($F71),$F71,IFERROR(--SUBSTITUTE($F71,".","/"),""))),MIN(IF(ISNUMBER($F71),$F71,IFERROR(--SUBSTITUTE($F71,".","/"),""))+INDEX(参数表!$B$4:$B$6,MATCH($H71,参数表!$A$4:$A$6,0)),IF(ISNUMBER($P71),$P71,IFERROR(--SUBSTITUTE($P71,".","/"),""))),IF(ISNUMBER($F71),$F71,IFERROR(--SUBSTITUTE($F71,".","/"),""))+INDEX(参数表!$B$4:$B$6,MATCH($H71,参数表!$A$4:$A$6,0))))</f>
        <v/>
      </c>
      <c r="K71" s="29" t="n">
        <v>46193</v>
      </c>
      <c r="L71" s="8" t="inlineStr">
        <is>
          <t>Agreed.</t>
        </is>
      </c>
      <c r="M71" s="9" t="inlineStr">
        <is>
          <t>已关闭</t>
        </is>
      </c>
      <c r="N71" s="29" t="n">
        <v>46178</v>
      </c>
      <c r="O71" s="29" t="n">
        <v>46180</v>
      </c>
      <c r="P71" s="29" t="n">
        <v>46216</v>
      </c>
      <c r="Q71" s="29" t="n">
        <v>46219</v>
      </c>
      <c r="R71" s="9" t="n"/>
      <c r="S71" s="9" t="n"/>
      <c r="T71" s="9" t="n"/>
      <c r="U71" s="9" t="n"/>
      <c r="V71" s="8" t="inlineStr">
        <is>
          <t>未中标厂家（定标前澄清意见）</t>
        </is>
      </c>
      <c r="W71" s="29" t="n"/>
    </row>
    <row r="72" ht="78.64999999999999" customHeight="1">
      <c r="A72" s="8" t="inlineStr">
        <is>
          <t>TA-0068</t>
        </is>
      </c>
      <c r="B72" s="8" t="inlineStr">
        <is>
          <t>DEMO-TA-E018-02</t>
        </is>
      </c>
      <c r="C72" s="8" t="inlineStr">
        <is>
          <t>低压配电板及分电箱
LV Switchboard and Power Panel</t>
        </is>
      </c>
      <c r="D72" s="8" t="inlineStr">
        <is>
          <t>厂家J</t>
        </is>
      </c>
      <c r="E72" s="9" t="inlineStr">
        <is>
          <t>船东</t>
        </is>
      </c>
      <c r="F72" s="29" t="n">
        <v>46191</v>
      </c>
      <c r="G72" s="8" t="inlineStr">
        <is>
          <t>应急/停泊发电机：确认主配电板恢复供电后应急发电机自动停机
Emergency/Harbor Generator: Kindly confirm that the em/cy gen will stop automaticaly once power from the main swbd will be restored.</t>
        </is>
      </c>
      <c r="H72" s="9" t="inlineStr">
        <is>
          <t>B</t>
        </is>
      </c>
      <c r="I72" s="9" t="n"/>
      <c r="J72" s="30">
        <f>IF(OR($H72="",NOT(ISNUMBER(IF(ISNUMBER($F72),$F72,IFERROR(--SUBSTITUTE($F72,".","/"),""))))),"",IF(AND($H72="A",ISNUMBER(IF(ISNUMBER($P72),$P72,IFERROR(--SUBSTITUTE($P72,".","/"),""))),IF(ISNUMBER($P72),$P72,IFERROR(--SUBSTITUTE($P72,".","/"),""))&gt;=IF(ISNUMBER($F72),$F72,IFERROR(--SUBSTITUTE($F72,".","/"),""))),MIN(IF(ISNUMBER($F72),$F72,IFERROR(--SUBSTITUTE($F72,".","/"),""))+INDEX(参数表!$B$4:$B$6,MATCH($H72,参数表!$A$4:$A$6,0)),IF(ISNUMBER($P72),$P72,IFERROR(--SUBSTITUTE($P72,".","/"),""))),IF(ISNUMBER($F72),$F72,IFERROR(--SUBSTITUTE($F72,".","/"),""))+INDEX(参数表!$B$4:$B$6,MATCH($H72,参数表!$A$4:$A$6,0))))</f>
        <v/>
      </c>
      <c r="K72" s="29" t="n">
        <v>46195</v>
      </c>
      <c r="L72" s="8" t="inlineStr">
        <is>
          <t>Confirm，Technical Protocols 3-4 have been described</t>
        </is>
      </c>
      <c r="M72" s="9" t="inlineStr">
        <is>
          <t>已关闭</t>
        </is>
      </c>
      <c r="N72" s="29" t="n">
        <v>46178</v>
      </c>
      <c r="O72" s="29" t="n">
        <v>46180</v>
      </c>
      <c r="P72" s="29" t="n">
        <v>46216</v>
      </c>
      <c r="Q72" s="29" t="n">
        <v>46219</v>
      </c>
      <c r="R72" s="9" t="n"/>
      <c r="S72" s="9" t="n"/>
      <c r="T72" s="9" t="n"/>
      <c r="U72" s="9" t="n"/>
      <c r="V72" s="8" t="inlineStr">
        <is>
          <t>未中标厂家（定标前澄清意见）</t>
        </is>
      </c>
      <c r="W72" s="29" t="n"/>
    </row>
    <row r="73" ht="75" customHeight="1">
      <c r="A73" s="8" t="inlineStr">
        <is>
          <t>TA-0069</t>
        </is>
      </c>
      <c r="B73" s="8" t="inlineStr">
        <is>
          <t>DEMO-TA-E018-02</t>
        </is>
      </c>
      <c r="C73" s="8" t="inlineStr">
        <is>
          <t>低压配电板及分电箱
LV Switchboard and Power Panel</t>
        </is>
      </c>
      <c r="D73" s="8" t="inlineStr">
        <is>
          <t>厂家J</t>
        </is>
      </c>
      <c r="E73" s="9" t="inlineStr">
        <is>
          <t>船东</t>
        </is>
      </c>
      <c r="F73" s="29" t="n">
        <v>46193</v>
      </c>
      <c r="G73" s="8" t="inlineStr">
        <is>
          <t>提供各配电板断路器、继电器、接触器、仪表、保护元件等品牌
Kindly provide maker of: Breaker/relays/ contactors/instuments/safety  etc for all switchboards</t>
        </is>
      </c>
      <c r="H73" s="9" t="inlineStr">
        <is>
          <t>C</t>
        </is>
      </c>
      <c r="I73" s="9" t="n"/>
      <c r="J73" s="30">
        <f>IF(OR($H73="",NOT(ISNUMBER(IF(ISNUMBER($F73),$F73,IFERROR(--SUBSTITUTE($F73,".","/"),""))))),"",IF(AND($H73="A",ISNUMBER(IF(ISNUMBER($P73),$P73,IFERROR(--SUBSTITUTE($P73,".","/"),""))),IF(ISNUMBER($P73),$P73,IFERROR(--SUBSTITUTE($P73,".","/"),""))&gt;=IF(ISNUMBER($F73),$F73,IFERROR(--SUBSTITUTE($F73,".","/"),""))),MIN(IF(ISNUMBER($F73),$F73,IFERROR(--SUBSTITUTE($F73,".","/"),""))+INDEX(参数表!$B$4:$B$6,MATCH($H73,参数表!$A$4:$A$6,0)),IF(ISNUMBER($P73),$P73,IFERROR(--SUBSTITUTE($P73,".","/"),""))),IF(ISNUMBER($F73),$F73,IFERROR(--SUBSTITUTE($F73,".","/"),""))+INDEX(参数表!$B$4:$B$6,MATCH($H73,参数表!$A$4:$A$6,0))))</f>
        <v/>
      </c>
      <c r="K73" s="29" t="n">
        <v>46199</v>
      </c>
      <c r="L73" s="8" t="inlineStr">
        <is>
          <t>The brand of breaker/relays/ contactors is ABB or siemens,the brand of instrument is Shanghai ziyi</t>
        </is>
      </c>
      <c r="M73" s="9" t="inlineStr">
        <is>
          <t>已关闭</t>
        </is>
      </c>
      <c r="N73" s="29" t="n">
        <v>46178</v>
      </c>
      <c r="O73" s="29" t="n">
        <v>46180</v>
      </c>
      <c r="P73" s="29" t="n">
        <v>46216</v>
      </c>
      <c r="Q73" s="29" t="n">
        <v>46219</v>
      </c>
      <c r="R73" s="9" t="n"/>
      <c r="S73" s="9" t="n"/>
      <c r="T73" s="9" t="n"/>
      <c r="U73" s="9" t="n"/>
      <c r="V73" s="8" t="inlineStr">
        <is>
          <t>未中标厂家（定标前澄清意见）</t>
        </is>
      </c>
      <c r="W73" s="29" t="n"/>
    </row>
    <row r="74" ht="54.275" customHeight="1">
      <c r="A74" s="8" t="inlineStr">
        <is>
          <t>TA-0070</t>
        </is>
      </c>
      <c r="B74" s="8" t="inlineStr">
        <is>
          <t>DEMO-TA-E018-02</t>
        </is>
      </c>
      <c r="C74" s="8" t="inlineStr">
        <is>
          <t>低压配电板及分电箱
LV Switchboard and Power Panel</t>
        </is>
      </c>
      <c r="D74" s="8" t="inlineStr">
        <is>
          <t>厂家J</t>
        </is>
      </c>
      <c r="E74" s="9" t="inlineStr">
        <is>
          <t>船东</t>
        </is>
      </c>
      <c r="F74" s="29" t="n">
        <v>46192</v>
      </c>
      <c r="G74" s="8" t="inlineStr">
        <is>
          <t>提供主要配电板示意图/草图
Kindly provide indicative drawing/sketch from all the major switchboards.</t>
        </is>
      </c>
      <c r="H74" s="9" t="inlineStr">
        <is>
          <t>B</t>
        </is>
      </c>
      <c r="I74" s="9" t="n"/>
      <c r="J74" s="30">
        <f>IF(OR($H74="",NOT(ISNUMBER(IF(ISNUMBER($F74),$F74,IFERROR(--SUBSTITUTE($F74,".","/"),""))))),"",IF(AND($H74="A",ISNUMBER(IF(ISNUMBER($P74),$P74,IFERROR(--SUBSTITUTE($P74,".","/"),""))),IF(ISNUMBER($P74),$P74,IFERROR(--SUBSTITUTE($P74,".","/"),""))&gt;=IF(ISNUMBER($F74),$F74,IFERROR(--SUBSTITUTE($F74,".","/"),""))),MIN(IF(ISNUMBER($F74),$F74,IFERROR(--SUBSTITUTE($F74,".","/"),""))+INDEX(参数表!$B$4:$B$6,MATCH($H74,参数表!$A$4:$A$6,0)),IF(ISNUMBER($P74),$P74,IFERROR(--SUBSTITUTE($P74,".","/"),""))),IF(ISNUMBER($F74),$F74,IFERROR(--SUBSTITUTE($F74,".","/"),""))+INDEX(参数表!$B$4:$B$6,MATCH($H74,参数表!$A$4:$A$6,0))))</f>
        <v/>
      </c>
      <c r="K74" s="29" t="n">
        <v>46195</v>
      </c>
      <c r="L74" s="8" t="inlineStr">
        <is>
          <t>We'll submit it in approval drawing stage.</t>
        </is>
      </c>
      <c r="M74" s="9" t="inlineStr">
        <is>
          <t>已关闭</t>
        </is>
      </c>
      <c r="N74" s="29" t="n">
        <v>46178</v>
      </c>
      <c r="O74" s="29" t="n">
        <v>46180</v>
      </c>
      <c r="P74" s="29" t="n">
        <v>46216</v>
      </c>
      <c r="Q74" s="29" t="n">
        <v>46219</v>
      </c>
      <c r="R74" s="9" t="n"/>
      <c r="S74" s="9" t="n"/>
      <c r="T74" s="9" t="n"/>
      <c r="U74" s="9" t="n"/>
      <c r="V74" s="8" t="inlineStr">
        <is>
          <t>未中标厂家（定标前澄清意见）</t>
        </is>
      </c>
      <c r="W74" s="29" t="n"/>
    </row>
    <row r="75" ht="46.15" customHeight="1">
      <c r="A75" s="8" t="inlineStr">
        <is>
          <t>TA-0071</t>
        </is>
      </c>
      <c r="B75" s="8" t="inlineStr">
        <is>
          <t>DEMO-TA-E018-02</t>
        </is>
      </c>
      <c r="C75" s="8" t="inlineStr">
        <is>
          <t>低压配电板及分电箱
LV Switchboard and Power Panel</t>
        </is>
      </c>
      <c r="D75" s="8" t="inlineStr">
        <is>
          <t>厂家J</t>
        </is>
      </c>
      <c r="E75" s="9" t="inlineStr">
        <is>
          <t>船东</t>
        </is>
      </c>
      <c r="F75" s="29" t="n">
        <v>46190</v>
      </c>
      <c r="G75" s="8" t="inlineStr">
        <is>
          <t>提供以往项目参考照片
Please provide Indicative photos from past projects</t>
        </is>
      </c>
      <c r="H75" s="9" t="inlineStr">
        <is>
          <t>C</t>
        </is>
      </c>
      <c r="I75" s="9" t="n"/>
      <c r="J75" s="30">
        <f>IF(OR($H75="",NOT(ISNUMBER(IF(ISNUMBER($F75),$F75,IFERROR(--SUBSTITUTE($F75,".","/"),""))))),"",IF(AND($H75="A",ISNUMBER(IF(ISNUMBER($P75),$P75,IFERROR(--SUBSTITUTE($P75,".","/"),""))),IF(ISNUMBER($P75),$P75,IFERROR(--SUBSTITUTE($P75,".","/"),""))&gt;=IF(ISNUMBER($F75),$F75,IFERROR(--SUBSTITUTE($F75,".","/"),""))),MIN(IF(ISNUMBER($F75),$F75,IFERROR(--SUBSTITUTE($F75,".","/"),""))+INDEX(参数表!$B$4:$B$6,MATCH($H75,参数表!$A$4:$A$6,0)),IF(ISNUMBER($P75),$P75,IFERROR(--SUBSTITUTE($P75,".","/"),""))),IF(ISNUMBER($F75),$F75,IFERROR(--SUBSTITUTE($F75,".","/"),""))+INDEX(参数表!$B$4:$B$6,MATCH($H75,参数表!$A$4:$A$6,0))))</f>
        <v/>
      </c>
      <c r="K75" s="29" t="n">
        <v>46192</v>
      </c>
      <c r="L75" s="8" t="inlineStr">
        <is>
          <t>Please refer to the attached file.</t>
        </is>
      </c>
      <c r="M75" s="9" t="inlineStr">
        <is>
          <t>已关闭</t>
        </is>
      </c>
      <c r="N75" s="29" t="n">
        <v>46178</v>
      </c>
      <c r="O75" s="29" t="n">
        <v>46180</v>
      </c>
      <c r="P75" s="29" t="n">
        <v>46216</v>
      </c>
      <c r="Q75" s="29" t="n">
        <v>46219</v>
      </c>
      <c r="R75" s="9" t="n"/>
      <c r="S75" s="9" t="n"/>
      <c r="T75" s="9" t="n"/>
      <c r="U75" s="9" t="n"/>
      <c r="V75" s="8" t="inlineStr">
        <is>
          <t>未中标厂家（定标前澄清意见）</t>
        </is>
      </c>
      <c r="W75" s="29" t="n"/>
    </row>
    <row r="76" ht="45.5" customHeight="1">
      <c r="A76" s="8" t="inlineStr">
        <is>
          <t>TA-0072</t>
        </is>
      </c>
      <c r="B76" s="8" t="inlineStr">
        <is>
          <t>DEMO-TA-E018-02</t>
        </is>
      </c>
      <c r="C76" s="8" t="inlineStr">
        <is>
          <t>低压配电板及分电箱
LV Switchboard and Power Panel</t>
        </is>
      </c>
      <c r="D76" s="8" t="inlineStr">
        <is>
          <t>厂家J</t>
        </is>
      </c>
      <c r="E76" s="9" t="inlineStr">
        <is>
          <t>船东</t>
        </is>
      </c>
      <c r="F76" s="29" t="n">
        <v>46191</v>
      </c>
      <c r="G76" s="8" t="inlineStr">
        <is>
          <t>直流电缆颜色：正极红、负极黑
0-6: DC cable: Positive:Red. Negative: Black.</t>
        </is>
      </c>
      <c r="H76" s="9" t="inlineStr">
        <is>
          <t>B</t>
        </is>
      </c>
      <c r="I76" s="9" t="n"/>
      <c r="J76" s="30">
        <f>IF(OR($H76="",NOT(ISNUMBER(IF(ISNUMBER($F76),$F76,IFERROR(--SUBSTITUTE($F76,".","/"),""))))),"",IF(AND($H76="A",ISNUMBER(IF(ISNUMBER($P76),$P76,IFERROR(--SUBSTITUTE($P76,".","/"),""))),IF(ISNUMBER($P76),$P76,IFERROR(--SUBSTITUTE($P76,".","/"),""))&gt;=IF(ISNUMBER($F76),$F76,IFERROR(--SUBSTITUTE($F76,".","/"),""))),MIN(IF(ISNUMBER($F76),$F76,IFERROR(--SUBSTITUTE($F76,".","/"),""))+INDEX(参数表!$B$4:$B$6,MATCH($H76,参数表!$A$4:$A$6,0)),IF(ISNUMBER($P76),$P76,IFERROR(--SUBSTITUTE($P76,".","/"),""))),IF(ISNUMBER($F76),$F76,IFERROR(--SUBSTITUTE($F76,".","/"),""))+INDEX(参数表!$B$4:$B$6,MATCH($H76,参数表!$A$4:$A$6,0))))</f>
        <v/>
      </c>
      <c r="K76" s="29" t="n">
        <v>46196</v>
      </c>
      <c r="L76" s="8" t="inlineStr">
        <is>
          <t>Agree</t>
        </is>
      </c>
      <c r="M76" s="9" t="inlineStr">
        <is>
          <t>已关闭</t>
        </is>
      </c>
      <c r="N76" s="29" t="n">
        <v>46178</v>
      </c>
      <c r="O76" s="29" t="n">
        <v>46180</v>
      </c>
      <c r="P76" s="29" t="n">
        <v>46216</v>
      </c>
      <c r="Q76" s="29" t="n">
        <v>46219</v>
      </c>
      <c r="R76" s="9" t="n"/>
      <c r="S76" s="9" t="n"/>
      <c r="T76" s="9" t="n"/>
      <c r="U76" s="9" t="n"/>
      <c r="V76" s="8" t="inlineStr">
        <is>
          <t>未中标厂家（定标前澄清意见）</t>
        </is>
      </c>
      <c r="W76" s="29" t="n"/>
    </row>
    <row r="77" ht="54.5" customHeight="1">
      <c r="A77" s="8" t="inlineStr">
        <is>
          <t>TA-0073</t>
        </is>
      </c>
      <c r="B77" s="8" t="inlineStr">
        <is>
          <t>DEMO-TA-E018-02</t>
        </is>
      </c>
      <c r="C77" s="8" t="inlineStr">
        <is>
          <t>低压配电板及分电箱
LV Switchboard and Power Panel</t>
        </is>
      </c>
      <c r="D77" s="8" t="inlineStr">
        <is>
          <t>厂家J</t>
        </is>
      </c>
      <c r="E77" s="9" t="inlineStr">
        <is>
          <t>船东</t>
        </is>
      </c>
      <c r="F77" s="29" t="n">
        <v>46190</v>
      </c>
      <c r="G77" s="8" t="inlineStr">
        <is>
          <t>确认试验板 24VDC 电源
10-3.: Please confirm 24 VDC supply for test panel</t>
        </is>
      </c>
      <c r="H77" s="9" t="inlineStr">
        <is>
          <t>C</t>
        </is>
      </c>
      <c r="I77" s="9" t="n"/>
      <c r="J77" s="30">
        <f>IF(OR($H77="",NOT(ISNUMBER(IF(ISNUMBER($F77),$F77,IFERROR(--SUBSTITUTE($F77,".","/"),""))))),"",IF(AND($H77="A",ISNUMBER(IF(ISNUMBER($P77),$P77,IFERROR(--SUBSTITUTE($P77,".","/"),""))),IF(ISNUMBER($P77),$P77,IFERROR(--SUBSTITUTE($P77,".","/"),""))&gt;=IF(ISNUMBER($F77),$F77,IFERROR(--SUBSTITUTE($F77,".","/"),""))),MIN(IF(ISNUMBER($F77),$F77,IFERROR(--SUBSTITUTE($F77,".","/"),""))+INDEX(参数表!$B$4:$B$6,MATCH($H77,参数表!$A$4:$A$6,0)),IF(ISNUMBER($P77),$P77,IFERROR(--SUBSTITUTE($P77,".","/"),""))),IF(ISNUMBER($F77),$F77,IFERROR(--SUBSTITUTE($F77,".","/"),""))+INDEX(参数表!$B$4:$B$6,MATCH($H77,参数表!$A$4:$A$6,0))))</f>
        <v/>
      </c>
      <c r="K77" s="29" t="n">
        <v>46193</v>
      </c>
      <c r="L77" s="8" t="inlineStr">
        <is>
          <t>confirm, The DC24V comes from the inner  DC power module.</t>
        </is>
      </c>
      <c r="M77" s="9" t="inlineStr">
        <is>
          <t>已关闭</t>
        </is>
      </c>
      <c r="N77" s="29" t="n">
        <v>46178</v>
      </c>
      <c r="O77" s="29" t="n">
        <v>46180</v>
      </c>
      <c r="P77" s="29" t="n">
        <v>46216</v>
      </c>
      <c r="Q77" s="29" t="n">
        <v>46219</v>
      </c>
      <c r="R77" s="9" t="n"/>
      <c r="S77" s="9" t="n"/>
      <c r="T77" s="9" t="n"/>
      <c r="U77" s="9" t="n"/>
      <c r="V77" s="8" t="inlineStr">
        <is>
          <t>未中标厂家（定标前澄清意见）</t>
        </is>
      </c>
      <c r="W77" s="29" t="n"/>
    </row>
    <row r="78" ht="118.5" customHeight="1">
      <c r="A78" s="8" t="inlineStr">
        <is>
          <t>TA-0074</t>
        </is>
      </c>
      <c r="B78" s="8" t="inlineStr">
        <is>
          <t>DEMO-TA-E018-02</t>
        </is>
      </c>
      <c r="C78" s="8" t="inlineStr">
        <is>
          <t>低压配电板及分电箱
LV Switchboard and Power Panel</t>
        </is>
      </c>
      <c r="D78" s="8" t="inlineStr">
        <is>
          <t>厂家J</t>
        </is>
      </c>
      <c r="E78" s="9" t="inlineStr">
        <is>
          <t>船东</t>
        </is>
      </c>
      <c r="F78" s="29" t="n">
        <v>46193</v>
      </c>
      <c r="G78" s="8" t="inlineStr">
        <is>
          <t>提供电缆截面清单（内部及外部接线）
please provide list for cable size (internal and external wiring)</t>
        </is>
      </c>
      <c r="H78" s="9" t="inlineStr">
        <is>
          <t>C</t>
        </is>
      </c>
      <c r="I78" s="9" t="n"/>
      <c r="J78" s="30">
        <f>IF(OR($H78="",NOT(ISNUMBER(IF(ISNUMBER($F78),$F78,IFERROR(--SUBSTITUTE($F78,".","/"),""))))),"",IF(AND($H78="A",ISNUMBER(IF(ISNUMBER($P78),$P78,IFERROR(--SUBSTITUTE($P78,".","/"),""))),IF(ISNUMBER($P78),$P78,IFERROR(--SUBSTITUTE($P78,".","/"),""))&gt;=IF(ISNUMBER($F78),$F78,IFERROR(--SUBSTITUTE($F78,".","/"),""))),MIN(IF(ISNUMBER($F78),$F78,IFERROR(--SUBSTITUTE($F78,".","/"),""))+INDEX(参数表!$B$4:$B$6,MATCH($H78,参数表!$A$4:$A$6,0)),IF(ISNUMBER($P78),$P78,IFERROR(--SUBSTITUTE($P78,".","/"),""))),IF(ISNUMBER($F78),$F78,IFERROR(--SUBSTITUTE($F78,".","/"),""))+INDEX(参数表!$B$4:$B$6,MATCH($H78,参数表!$A$4:$A$6,0))))</f>
        <v/>
      </c>
      <c r="K78" s="29" t="n">
        <v>46194</v>
      </c>
      <c r="L78" s="8" t="inlineStr">
        <is>
          <t>Flame retardant and halogen free ,Low Smoke.Control line at least 1mm², PLC and other special devices according to equipment requirements, current transformer with not less than 2.5mm².</t>
        </is>
      </c>
      <c r="M78" s="9" t="inlineStr">
        <is>
          <t>已关闭</t>
        </is>
      </c>
      <c r="N78" s="29" t="n">
        <v>46178</v>
      </c>
      <c r="O78" s="29" t="n">
        <v>46180</v>
      </c>
      <c r="P78" s="29" t="n">
        <v>46216</v>
      </c>
      <c r="Q78" s="29" t="n">
        <v>46219</v>
      </c>
      <c r="R78" s="9" t="n"/>
      <c r="S78" s="9" t="n"/>
      <c r="T78" s="9" t="n"/>
      <c r="U78" s="9" t="n"/>
      <c r="V78" s="8" t="inlineStr">
        <is>
          <t>未中标厂家（定标前澄清意见）</t>
        </is>
      </c>
      <c r="W78" s="29" t="n"/>
    </row>
    <row r="79" ht="50.7" customHeight="1">
      <c r="A79" s="8" t="inlineStr">
        <is>
          <t>TA-0075</t>
        </is>
      </c>
      <c r="B79" s="8" t="inlineStr">
        <is>
          <t>DEMO-TA-E018-03</t>
        </is>
      </c>
      <c r="C79" s="8" t="inlineStr">
        <is>
          <t>低压配电板及分电箱
LV Switchboard and Power Panel</t>
        </is>
      </c>
      <c r="D79" s="8" t="inlineStr">
        <is>
          <t>厂家M</t>
        </is>
      </c>
      <c r="E79" s="9" t="inlineStr">
        <is>
          <t>船东</t>
        </is>
      </c>
      <c r="F79" s="29" t="n">
        <v>46198</v>
      </c>
      <c r="G79" s="8" t="inlineStr">
        <is>
          <t>220V 及 24V 回路须设微型断路器（MCB）
8-3: Please provide MCB for 220V and 24 V circuits</t>
        </is>
      </c>
      <c r="H79" s="9" t="inlineStr">
        <is>
          <t>B</t>
        </is>
      </c>
      <c r="I79" s="9" t="n"/>
      <c r="J79" s="30">
        <f>IF(OR($H79="",NOT(ISNUMBER(IF(ISNUMBER($F79),$F79,IFERROR(--SUBSTITUTE($F79,".","/"),""))))),"",IF(AND($H79="A",ISNUMBER(IF(ISNUMBER($P79),$P79,IFERROR(--SUBSTITUTE($P79,".","/"),""))),IF(ISNUMBER($P79),$P79,IFERROR(--SUBSTITUTE($P79,".","/"),""))&gt;=IF(ISNUMBER($F79),$F79,IFERROR(--SUBSTITUTE($F79,".","/"),""))),MIN(IF(ISNUMBER($F79),$F79,IFERROR(--SUBSTITUTE($F79,".","/"),""))+INDEX(参数表!$B$4:$B$6,MATCH($H79,参数表!$A$4:$A$6,0)),IF(ISNUMBER($P79),$P79,IFERROR(--SUBSTITUTE($P79,".","/"),""))),IF(ISNUMBER($F79),$F79,IFERROR(--SUBSTITUTE($F79,".","/"),""))+INDEX(参数表!$B$4:$B$6,MATCH($H79,参数表!$A$4:$A$6,0))))</f>
        <v/>
      </c>
      <c r="K79" s="29" t="n">
        <v>46200</v>
      </c>
      <c r="L79" s="8" t="inlineStr">
        <is>
          <t>Agree， 220V AC is provided by the inner transform</t>
        </is>
      </c>
      <c r="M79" s="9" t="inlineStr">
        <is>
          <t>已关闭</t>
        </is>
      </c>
      <c r="N79" s="29" t="n">
        <v>46186</v>
      </c>
      <c r="O79" s="29" t="n">
        <v>46187</v>
      </c>
      <c r="P79" s="29" t="n">
        <v>46224</v>
      </c>
      <c r="Q79" s="29" t="n">
        <v>46226</v>
      </c>
      <c r="R79" s="9" t="n"/>
      <c r="S79" s="9" t="n"/>
      <c r="T79" s="9" t="n"/>
      <c r="U79" s="9" t="n"/>
      <c r="V79" s="8" t="inlineStr">
        <is>
          <t>未中标厂家（定标前澄清意见）</t>
        </is>
      </c>
      <c r="W79" s="29" t="n"/>
    </row>
    <row r="80" ht="75" customHeight="1">
      <c r="A80" s="8" t="inlineStr">
        <is>
          <t>TA-0076</t>
        </is>
      </c>
      <c r="B80" s="8" t="inlineStr">
        <is>
          <t>DEMO-TA-E018-03</t>
        </is>
      </c>
      <c r="C80" s="8" t="inlineStr">
        <is>
          <t>低压配电板及分电箱
LV Switchboard and Power Panel</t>
        </is>
      </c>
      <c r="D80" s="8" t="inlineStr">
        <is>
          <t>厂家M</t>
        </is>
      </c>
      <c r="E80" s="9" t="inlineStr">
        <is>
          <t>船东</t>
        </is>
      </c>
      <c r="F80" s="29" t="n">
        <v>46200</v>
      </c>
      <c r="G80" s="8" t="inlineStr">
        <is>
          <t>提供各配电板断路器、继电器、接触器、仪表、保护元件等品牌
Kindly provide maker of: Breaker/relays/ contactors/instuments/safety  etc for all switchboards</t>
        </is>
      </c>
      <c r="H80" s="9" t="inlineStr">
        <is>
          <t>C</t>
        </is>
      </c>
      <c r="I80" s="9" t="n"/>
      <c r="J80" s="30">
        <f>IF(OR($H80="",NOT(ISNUMBER(IF(ISNUMBER($F80),$F80,IFERROR(--SUBSTITUTE($F80,".","/"),""))))),"",IF(AND($H80="A",ISNUMBER(IF(ISNUMBER($P80),$P80,IFERROR(--SUBSTITUTE($P80,".","/"),""))),IF(ISNUMBER($P80),$P80,IFERROR(--SUBSTITUTE($P80,".","/"),""))&gt;=IF(ISNUMBER($F80),$F80,IFERROR(--SUBSTITUTE($F80,".","/"),""))),MIN(IF(ISNUMBER($F80),$F80,IFERROR(--SUBSTITUTE($F80,".","/"),""))+INDEX(参数表!$B$4:$B$6,MATCH($H80,参数表!$A$4:$A$6,0)),IF(ISNUMBER($P80),$P80,IFERROR(--SUBSTITUTE($P80,".","/"),""))),IF(ISNUMBER($F80),$F80,IFERROR(--SUBSTITUTE($F80,".","/"),""))+INDEX(参数表!$B$4:$B$6,MATCH($H80,参数表!$A$4:$A$6,0))))</f>
        <v/>
      </c>
      <c r="K80" s="29" t="n">
        <v>46201</v>
      </c>
      <c r="L80" s="8" t="inlineStr">
        <is>
          <t>The contactors,thermal overload relay will be ABB/Siemens,the brand of instrument is Shanghai ziyi</t>
        </is>
      </c>
      <c r="M80" s="9" t="inlineStr">
        <is>
          <t>已关闭</t>
        </is>
      </c>
      <c r="N80" s="29" t="n">
        <v>46186</v>
      </c>
      <c r="O80" s="29" t="n">
        <v>46187</v>
      </c>
      <c r="P80" s="29" t="n">
        <v>46224</v>
      </c>
      <c r="Q80" s="29" t="n">
        <v>46226</v>
      </c>
      <c r="R80" s="9" t="n"/>
      <c r="S80" s="9" t="n"/>
      <c r="T80" s="9" t="n"/>
      <c r="U80" s="9" t="n"/>
      <c r="V80" s="8" t="inlineStr">
        <is>
          <t>未中标厂家（定标前澄清意见）</t>
        </is>
      </c>
      <c r="W80" s="29" t="n"/>
    </row>
    <row r="81" ht="45.5" customHeight="1">
      <c r="A81" s="8" t="inlineStr">
        <is>
          <t>TA-0077</t>
        </is>
      </c>
      <c r="B81" s="8" t="inlineStr">
        <is>
          <t>DEMO-TA-E018-04</t>
        </is>
      </c>
      <c r="C81" s="8" t="inlineStr">
        <is>
          <t>低压配电板及分电箱
LV Switchboard and Power Panel</t>
        </is>
      </c>
      <c r="D81" s="8" t="inlineStr">
        <is>
          <t>厂家L</t>
        </is>
      </c>
      <c r="E81" s="9" t="inlineStr">
        <is>
          <t>船东</t>
        </is>
      </c>
      <c r="F81" s="29" t="n">
        <v>46172</v>
      </c>
      <c r="G81" s="8" t="inlineStr">
        <is>
          <t>图纸仅使用英文
0-12: Language of the drawings to be only in English</t>
        </is>
      </c>
      <c r="H81" s="9" t="inlineStr">
        <is>
          <t>C</t>
        </is>
      </c>
      <c r="I81" s="9" t="n"/>
      <c r="J81" s="30">
        <f>IF(OR($H81="",NOT(ISNUMBER(IF(ISNUMBER($F81),$F81,IFERROR(--SUBSTITUTE($F81,".","/"),""))))),"",IF(AND($H81="A",ISNUMBER(IF(ISNUMBER($P81),$P81,IFERROR(--SUBSTITUTE($P81,".","/"),""))),IF(ISNUMBER($P81),$P81,IFERROR(--SUBSTITUTE($P81,".","/"),""))&gt;=IF(ISNUMBER($F81),$F81,IFERROR(--SUBSTITUTE($F81,".","/"),""))),MIN(IF(ISNUMBER($F81),$F81,IFERROR(--SUBSTITUTE($F81,".","/"),""))+INDEX(参数表!$B$4:$B$6,MATCH($H81,参数表!$A$4:$A$6,0)),IF(ISNUMBER($P81),$P81,IFERROR(--SUBSTITUTE($P81,".","/"),""))),IF(ISNUMBER($F81),$F81,IFERROR(--SUBSTITUTE($F81,".","/"),""))+INDEX(参数表!$B$4:$B$6,MATCH($H81,参数表!$A$4:$A$6,0))))</f>
        <v/>
      </c>
      <c r="K81" s="29" t="n">
        <v>46178</v>
      </c>
      <c r="L81" s="8" t="inlineStr">
        <is>
          <t>Agree</t>
        </is>
      </c>
      <c r="M81" s="9" t="inlineStr">
        <is>
          <t>已关闭</t>
        </is>
      </c>
      <c r="N81" s="29" t="n">
        <v>46162</v>
      </c>
      <c r="O81" s="29" t="n">
        <v>46165</v>
      </c>
      <c r="P81" s="29" t="n">
        <v>46191</v>
      </c>
      <c r="Q81" s="29" t="n">
        <v>46194</v>
      </c>
      <c r="R81" s="9" t="n"/>
      <c r="S81" s="9" t="n"/>
      <c r="T81" s="9" t="n"/>
      <c r="U81" s="9" t="n"/>
      <c r="V81" s="8" t="inlineStr">
        <is>
          <t>未中标厂家（定标前澄清意见）</t>
        </is>
      </c>
      <c r="W81" s="29" t="n"/>
    </row>
    <row r="82" ht="60.45" customHeight="1">
      <c r="A82" s="8" t="inlineStr">
        <is>
          <t>TA-0078</t>
        </is>
      </c>
      <c r="B82" s="8" t="inlineStr">
        <is>
          <t>DEMO-TA-E018-04</t>
        </is>
      </c>
      <c r="C82" s="8" t="inlineStr">
        <is>
          <t>低压配电板及分电箱
LV Switchboard and Power Panel</t>
        </is>
      </c>
      <c r="D82" s="8" t="inlineStr">
        <is>
          <t>厂家L</t>
        </is>
      </c>
      <c r="E82" s="9" t="inlineStr">
        <is>
          <t>船东</t>
        </is>
      </c>
      <c r="F82" s="29" t="n">
        <v>46171</v>
      </c>
      <c r="G82" s="8" t="inlineStr">
        <is>
          <t>所有配电板/箱外壳颜色须为 RAL 9001（奶白色）
All switcboard/panels etc external colour to be equivalent to RAL 9001 (cream)</t>
        </is>
      </c>
      <c r="H82" s="9" t="inlineStr">
        <is>
          <t>B</t>
        </is>
      </c>
      <c r="I82" s="9" t="n"/>
      <c r="J82" s="30">
        <f>IF(OR($H82="",NOT(ISNUMBER(IF(ISNUMBER($F82),$F82,IFERROR(--SUBSTITUTE($F82,".","/"),""))))),"",IF(AND($H82="A",ISNUMBER(IF(ISNUMBER($P82),$P82,IFERROR(--SUBSTITUTE($P82,".","/"),""))),IF(ISNUMBER($P82),$P82,IFERROR(--SUBSTITUTE($P82,".","/"),""))&gt;=IF(ISNUMBER($F82),$F82,IFERROR(--SUBSTITUTE($F82,".","/"),""))),MIN(IF(ISNUMBER($F82),$F82,IFERROR(--SUBSTITUTE($F82,".","/"),""))+INDEX(参数表!$B$4:$B$6,MATCH($H82,参数表!$A$4:$A$6,0)),IF(ISNUMBER($P82),$P82,IFERROR(--SUBSTITUTE($P82,".","/"),""))),IF(ISNUMBER($F82),$F82,IFERROR(--SUBSTITUTE($F82,".","/"),""))+INDEX(参数表!$B$4:$B$6,MATCH($H82,参数表!$A$4:$A$6,0))))</f>
        <v/>
      </c>
      <c r="K82" s="29" t="n">
        <v>46173</v>
      </c>
      <c r="L82" s="8" t="inlineStr">
        <is>
          <t>Agree</t>
        </is>
      </c>
      <c r="M82" s="9" t="inlineStr">
        <is>
          <t>已关闭</t>
        </is>
      </c>
      <c r="N82" s="29" t="n">
        <v>46162</v>
      </c>
      <c r="O82" s="29" t="n">
        <v>46165</v>
      </c>
      <c r="P82" s="29" t="n">
        <v>46191</v>
      </c>
      <c r="Q82" s="29" t="n">
        <v>46194</v>
      </c>
      <c r="R82" s="9" t="n"/>
      <c r="S82" s="9" t="n"/>
      <c r="T82" s="9" t="n"/>
      <c r="U82" s="9" t="n"/>
      <c r="V82" s="8" t="inlineStr">
        <is>
          <t>未中标厂家（定标前澄清意见）</t>
        </is>
      </c>
      <c r="W82" s="29" t="n"/>
    </row>
    <row r="83" ht="46.15" customHeight="1">
      <c r="A83" s="8" t="inlineStr">
        <is>
          <t>TA-0079</t>
        </is>
      </c>
      <c r="B83" s="8" t="inlineStr">
        <is>
          <t>DEMO-TA-E018-04</t>
        </is>
      </c>
      <c r="C83" s="8" t="inlineStr">
        <is>
          <t>低压配电板及分电箱
LV Switchboard and Power Panel</t>
        </is>
      </c>
      <c r="D83" s="8" t="inlineStr">
        <is>
          <t>厂家L</t>
        </is>
      </c>
      <c r="E83" s="9" t="inlineStr">
        <is>
          <t>船东</t>
        </is>
      </c>
      <c r="F83" s="29" t="n">
        <v>46173</v>
      </c>
      <c r="G83" s="8" t="inlineStr">
        <is>
          <t>提供以往项目参考照片
Please provide Indicative photos from past projects</t>
        </is>
      </c>
      <c r="H83" s="9" t="inlineStr">
        <is>
          <t>C</t>
        </is>
      </c>
      <c r="I83" s="9" t="n"/>
      <c r="J83" s="30">
        <f>IF(OR($H83="",NOT(ISNUMBER(IF(ISNUMBER($F83),$F83,IFERROR(--SUBSTITUTE($F83,".","/"),""))))),"",IF(AND($H83="A",ISNUMBER(IF(ISNUMBER($P83),$P83,IFERROR(--SUBSTITUTE($P83,".","/"),""))),IF(ISNUMBER($P83),$P83,IFERROR(--SUBSTITUTE($P83,".","/"),""))&gt;=IF(ISNUMBER($F83),$F83,IFERROR(--SUBSTITUTE($F83,".","/"),""))),MIN(IF(ISNUMBER($F83),$F83,IFERROR(--SUBSTITUTE($F83,".","/"),""))+INDEX(参数表!$B$4:$B$6,MATCH($H83,参数表!$A$4:$A$6,0)),IF(ISNUMBER($P83),$P83,IFERROR(--SUBSTITUTE($P83,".","/"),""))),IF(ISNUMBER($F83),$F83,IFERROR(--SUBSTITUTE($F83,".","/"),""))+INDEX(参数表!$B$4:$B$6,MATCH($H83,参数表!$A$4:$A$6,0))))</f>
        <v/>
      </c>
      <c r="K83" s="29" t="n">
        <v>46177</v>
      </c>
      <c r="L83" s="8" t="inlineStr">
        <is>
          <t>Please refer to the attached file.</t>
        </is>
      </c>
      <c r="M83" s="9" t="inlineStr">
        <is>
          <t>已关闭</t>
        </is>
      </c>
      <c r="N83" s="29" t="n">
        <v>46162</v>
      </c>
      <c r="O83" s="29" t="n">
        <v>46165</v>
      </c>
      <c r="P83" s="29" t="n">
        <v>46191</v>
      </c>
      <c r="Q83" s="29" t="n">
        <v>46194</v>
      </c>
      <c r="R83" s="9" t="n"/>
      <c r="S83" s="9" t="n"/>
      <c r="T83" s="9" t="n"/>
      <c r="U83" s="9" t="n"/>
      <c r="V83" s="8" t="inlineStr">
        <is>
          <t>未中标厂家（定标前澄清意见）</t>
        </is>
      </c>
      <c r="W83" s="29" t="n"/>
    </row>
    <row r="84" ht="71.825" customHeight="1">
      <c r="A84" s="8" t="inlineStr">
        <is>
          <t>TA-0080</t>
        </is>
      </c>
      <c r="B84" s="8" t="inlineStr">
        <is>
          <t>DEMO-TA-E018-04</t>
        </is>
      </c>
      <c r="C84" s="8" t="inlineStr">
        <is>
          <t>低压配电板及分电箱
LV Switchboard and Power Panel</t>
        </is>
      </c>
      <c r="D84" s="8" t="inlineStr">
        <is>
          <t>厂家L</t>
        </is>
      </c>
      <c r="E84" s="9" t="inlineStr">
        <is>
          <t>船东</t>
        </is>
      </c>
      <c r="F84" s="29" t="n">
        <v>46171</v>
      </c>
      <c r="G84" s="8" t="inlineStr">
        <is>
          <t>确认试验板按规格书提供 0–24VDC 及 0–440VAC 可调电源
7-5: Please confirm for test panel 0-24 VDC and 0-440 VAC variable voltage supply according specification</t>
        </is>
      </c>
      <c r="H84" s="9" t="inlineStr">
        <is>
          <t>B</t>
        </is>
      </c>
      <c r="I84" s="9" t="n"/>
      <c r="J84" s="30">
        <f>IF(OR($H84="",NOT(ISNUMBER(IF(ISNUMBER($F84),$F84,IFERROR(--SUBSTITUTE($F84,".","/"),""))))),"",IF(AND($H84="A",ISNUMBER(IF(ISNUMBER($P84),$P84,IFERROR(--SUBSTITUTE($P84,".","/"),""))),IF(ISNUMBER($P84),$P84,IFERROR(--SUBSTITUTE($P84,".","/"),""))&gt;=IF(ISNUMBER($F84),$F84,IFERROR(--SUBSTITUTE($F84,".","/"),""))),MIN(IF(ISNUMBER($F84),$F84,IFERROR(--SUBSTITUTE($F84,".","/"),""))+INDEX(参数表!$B$4:$B$6,MATCH($H84,参数表!$A$4:$A$6,0)),IF(ISNUMBER($P84),$P84,IFERROR(--SUBSTITUTE($P84,".","/"),""))),IF(ISNUMBER($F84),$F84,IFERROR(--SUBSTITUTE($F84,".","/"),""))+INDEX(参数表!$B$4:$B$6,MATCH($H84,参数表!$A$4:$A$6,0))))</f>
        <v/>
      </c>
      <c r="K84" s="29" t="n">
        <v>46173</v>
      </c>
      <c r="L84" s="8" t="inlineStr">
        <is>
          <t>agree，will be provided internally</t>
        </is>
      </c>
      <c r="M84" s="9" t="inlineStr">
        <is>
          <t>已关闭</t>
        </is>
      </c>
      <c r="N84" s="29" t="n">
        <v>46162</v>
      </c>
      <c r="O84" s="29" t="n">
        <v>46165</v>
      </c>
      <c r="P84" s="29" t="n">
        <v>46191</v>
      </c>
      <c r="Q84" s="29" t="n">
        <v>46194</v>
      </c>
      <c r="R84" s="9" t="n"/>
      <c r="S84" s="9" t="n"/>
      <c r="T84" s="9" t="n"/>
      <c r="U84" s="9" t="n"/>
      <c r="V84" s="8" t="inlineStr">
        <is>
          <t>未中标厂家（定标前澄清意见）</t>
        </is>
      </c>
      <c r="W84" s="29" t="n"/>
    </row>
    <row r="85" ht="104" customHeight="1">
      <c r="A85" s="8" t="inlineStr">
        <is>
          <t>TA-0081</t>
        </is>
      </c>
      <c r="B85" s="8" t="inlineStr">
        <is>
          <t>DEMO-TA-E018-05</t>
        </is>
      </c>
      <c r="C85" s="8" t="inlineStr">
        <is>
          <t>低压配电板及分电箱
LV Switchboard and Power Panel</t>
        </is>
      </c>
      <c r="D85" s="8" t="inlineStr">
        <is>
          <t>厂家K</t>
        </is>
      </c>
      <c r="E85" s="9" t="inlineStr">
        <is>
          <t>船东</t>
        </is>
      </c>
      <c r="F85" s="29" t="n">
        <v>46194</v>
      </c>
      <c r="G85" s="8" t="inlineStr">
        <is>
          <t>所有配电板、分电箱、开关箱、母排等布置图（含仪表、设备、尺寸、标识、原理图）须送审
All switchboards, panels, switch boxes, bus bars etc. layouts with its respective instrumentation, equipment, dimensions, marking and diagrams etc to be be submitted for verification</t>
        </is>
      </c>
      <c r="H85" s="9" t="inlineStr">
        <is>
          <t>B</t>
        </is>
      </c>
      <c r="I85" s="9" t="n"/>
      <c r="J85" s="30">
        <f>IF(OR($H85="",NOT(ISNUMBER(IF(ISNUMBER($F85),$F85,IFERROR(--SUBSTITUTE($F85,".","/"),""))))),"",IF(AND($H85="A",ISNUMBER(IF(ISNUMBER($P85),$P85,IFERROR(--SUBSTITUTE($P85,".","/"),""))),IF(ISNUMBER($P85),$P85,IFERROR(--SUBSTITUTE($P85,".","/"),""))&gt;=IF(ISNUMBER($F85),$F85,IFERROR(--SUBSTITUTE($F85,".","/"),""))),MIN(IF(ISNUMBER($F85),$F85,IFERROR(--SUBSTITUTE($F85,".","/"),""))+INDEX(参数表!$B$4:$B$6,MATCH($H85,参数表!$A$4:$A$6,0)),IF(ISNUMBER($P85),$P85,IFERROR(--SUBSTITUTE($P85,".","/"),""))),IF(ISNUMBER($F85),$F85,IFERROR(--SUBSTITUTE($F85,".","/"),""))+INDEX(参数表!$B$4:$B$6,MATCH($H85,参数表!$A$4:$A$6,0))))</f>
        <v/>
      </c>
      <c r="K85" s="29" t="n">
        <v>46197</v>
      </c>
      <c r="L85" s="8" t="inlineStr">
        <is>
          <t>The equipment outline drawing will be provided to the shipowner and shipowner for confirmation one week after the system drawing is provided by the designer</t>
        </is>
      </c>
      <c r="M85" s="9" t="inlineStr">
        <is>
          <t>已关闭</t>
        </is>
      </c>
      <c r="N85" s="29" t="n">
        <v>46189</v>
      </c>
      <c r="O85" s="29" t="n">
        <v>46188</v>
      </c>
      <c r="P85" s="29" t="n">
        <v>46217</v>
      </c>
      <c r="Q85" s="29" t="n">
        <v>46223</v>
      </c>
      <c r="R85" s="9" t="n"/>
      <c r="S85" s="9" t="n"/>
      <c r="T85" s="9" t="n"/>
      <c r="U85" s="9" t="n"/>
      <c r="V85" s="8" t="inlineStr">
        <is>
          <t>未中标厂家（定标前澄清意见）</t>
        </is>
      </c>
      <c r="W85" s="29" t="n"/>
    </row>
    <row r="86" ht="132.5" customHeight="1">
      <c r="A86" s="8" t="inlineStr">
        <is>
          <t>TA-0082</t>
        </is>
      </c>
      <c r="B86" s="8" t="inlineStr">
        <is>
          <t>DEMO-TA-E018-05</t>
        </is>
      </c>
      <c r="C86" s="8" t="inlineStr">
        <is>
          <t>低压配电板及分电箱
LV Switchboard and Power Panel</t>
        </is>
      </c>
      <c r="D86" s="8" t="inlineStr">
        <is>
          <t>厂家K</t>
        </is>
      </c>
      <c r="E86" s="9" t="inlineStr">
        <is>
          <t>船东</t>
        </is>
      </c>
      <c r="F86" s="29" t="n">
        <v>46193</v>
      </c>
      <c r="G86" s="8" t="inlineStr">
        <is>
          <t>详细说明停泊工况下的运行模式
Please more detailed explain operating mode for harbor condition</t>
        </is>
      </c>
      <c r="H86" s="9" t="inlineStr">
        <is>
          <t>B</t>
        </is>
      </c>
      <c r="I86" s="9" t="n"/>
      <c r="J86" s="30">
        <f>IF(OR($H86="",NOT(ISNUMBER(IF(ISNUMBER($F86),$F86,IFERROR(--SUBSTITUTE($F86,".","/"),""))))),"",IF(AND($H86="A",ISNUMBER(IF(ISNUMBER($P86),$P86,IFERROR(--SUBSTITUTE($P86,".","/"),""))),IF(ISNUMBER($P86),$P86,IFERROR(--SUBSTITUTE($P86,".","/"),""))&gt;=IF(ISNUMBER($F86),$F86,IFERROR(--SUBSTITUTE($F86,".","/"),""))),MIN(IF(ISNUMBER($F86),$F86,IFERROR(--SUBSTITUTE($F86,".","/"),""))+INDEX(参数表!$B$4:$B$6,MATCH($H86,参数表!$A$4:$A$6,0)),IF(ISNUMBER($P86),$P86,IFERROR(--SUBSTITUTE($P86,".","/"),""))),IF(ISNUMBER($F86),$F86,IFERROR(--SUBSTITUTE($F86,".","/"),""))+INDEX(参数表!$B$4:$B$6,MATCH($H86,参数表!$A$4:$A$6,0))))</f>
        <v/>
      </c>
      <c r="K86" s="29" t="n">
        <v>46198</v>
      </c>
      <c r="L86" s="8" t="inlineStr">
        <is>
          <t>In harbor mode, power is supplied to the ship by shore power or emergency generators
【船东反馈】Not answered. explain operating mode for harbor condition when the em/cy gen will run as harbor.</t>
        </is>
      </c>
      <c r="M86" s="9" t="inlineStr">
        <is>
          <t>已关闭</t>
        </is>
      </c>
      <c r="N86" s="29" t="n">
        <v>46189</v>
      </c>
      <c r="O86" s="29" t="n">
        <v>46188</v>
      </c>
      <c r="P86" s="29" t="n">
        <v>46217</v>
      </c>
      <c r="Q86" s="29" t="n">
        <v>46223</v>
      </c>
      <c r="R86" s="9" t="n"/>
      <c r="S86" s="9" t="n"/>
      <c r="T86" s="9" t="n"/>
      <c r="U86" s="9" t="n"/>
      <c r="V86" s="8" t="inlineStr">
        <is>
          <t>未中标厂家（定标前澄清意见）</t>
        </is>
      </c>
      <c r="W86" s="29" t="n"/>
    </row>
    <row r="87" ht="116.5" customHeight="1">
      <c r="A87" s="8" t="inlineStr">
        <is>
          <t>TA-0083</t>
        </is>
      </c>
      <c r="B87" s="8" t="inlineStr">
        <is>
          <t>DEMO-TA-E018-05</t>
        </is>
      </c>
      <c r="C87" s="8" t="inlineStr">
        <is>
          <t>低压配电板及分电箱
LV Switchboard and Power Panel</t>
        </is>
      </c>
      <c r="D87" s="8" t="inlineStr">
        <is>
          <t>厂家K</t>
        </is>
      </c>
      <c r="E87" s="9" t="inlineStr">
        <is>
          <t>船东</t>
        </is>
      </c>
      <c r="F87" s="29" t="n">
        <v>46193</v>
      </c>
      <c r="G87" s="8" t="inlineStr">
        <is>
          <t>提供电缆截面清单（内部及外部接线）
please provide list for cable size (internal and external wiring)</t>
        </is>
      </c>
      <c r="H87" s="9" t="inlineStr">
        <is>
          <t>C</t>
        </is>
      </c>
      <c r="I87" s="9" t="n"/>
      <c r="J87" s="30">
        <f>IF(OR($H87="",NOT(ISNUMBER(IF(ISNUMBER($F87),$F87,IFERROR(--SUBSTITUTE($F87,".","/"),""))))),"",IF(AND($H87="A",ISNUMBER(IF(ISNUMBER($P87),$P87,IFERROR(--SUBSTITUTE($P87,".","/"),""))),IF(ISNUMBER($P87),$P87,IFERROR(--SUBSTITUTE($P87,".","/"),""))&gt;=IF(ISNUMBER($F87),$F87,IFERROR(--SUBSTITUTE($F87,".","/"),""))),MIN(IF(ISNUMBER($F87),$F87,IFERROR(--SUBSTITUTE($F87,".","/"),""))+INDEX(参数表!$B$4:$B$6,MATCH($H87,参数表!$A$4:$A$6,0)),IF(ISNUMBER($P87),$P87,IFERROR(--SUBSTITUTE($P87,".","/"),""))),IF(ISNUMBER($F87),$F87,IFERROR(--SUBSTITUTE($F87,".","/"),""))+INDEX(参数表!$B$4:$B$6,MATCH($H87,参数表!$A$4:$A$6,0))))</f>
        <v/>
      </c>
      <c r="K87" s="29" t="n">
        <v>46198</v>
      </c>
      <c r="L87" s="8" t="inlineStr">
        <is>
          <t>The approved drawing stage will estimate the required cable size and length according to the actual needs , normally, Min. 0.75mm2 for control circuit, Min. 1.5mm2 for power circuit</t>
        </is>
      </c>
      <c r="M87" s="9" t="inlineStr">
        <is>
          <t>已关闭</t>
        </is>
      </c>
      <c r="N87" s="29" t="n">
        <v>46189</v>
      </c>
      <c r="O87" s="29" t="n">
        <v>46188</v>
      </c>
      <c r="P87" s="29" t="n">
        <v>46217</v>
      </c>
      <c r="Q87" s="29" t="n">
        <v>46223</v>
      </c>
      <c r="R87" s="9" t="n"/>
      <c r="S87" s="9" t="n"/>
      <c r="T87" s="9" t="n"/>
      <c r="U87" s="9" t="n"/>
      <c r="V87" s="8" t="inlineStr">
        <is>
          <t>未中标厂家（定标前澄清意见）</t>
        </is>
      </c>
      <c r="W87" s="29" t="n"/>
    </row>
    <row r="88" ht="67.60000000000001" customHeight="1">
      <c r="A88" s="8" t="inlineStr">
        <is>
          <t>TA-0084</t>
        </is>
      </c>
      <c r="B88" s="8" t="inlineStr">
        <is>
          <t>DEMO-TA-E018-05</t>
        </is>
      </c>
      <c r="C88" s="8" t="inlineStr">
        <is>
          <t>低压配电板及分电箱
LV Switchboard and Power Panel</t>
        </is>
      </c>
      <c r="D88" s="8" t="inlineStr">
        <is>
          <t>厂家K</t>
        </is>
      </c>
      <c r="E88" s="9" t="inlineStr">
        <is>
          <t>船东</t>
        </is>
      </c>
      <c r="F88" s="29" t="n">
        <v>46193</v>
      </c>
      <c r="G88" s="8" t="inlineStr">
        <is>
          <t>不接受记号/热印线号，须采用可打印热缩管或标签
0-9: Wire identification with marker is not acceptable. Printable shrinkable tube, or tags are accepted.</t>
        </is>
      </c>
      <c r="H88" s="9" t="inlineStr">
        <is>
          <t>B</t>
        </is>
      </c>
      <c r="I88" s="9" t="n"/>
      <c r="J88" s="30">
        <f>IF(OR($H88="",NOT(ISNUMBER(IF(ISNUMBER($F88),$F88,IFERROR(--SUBSTITUTE($F88,".","/"),""))))),"",IF(AND($H88="A",ISNUMBER(IF(ISNUMBER($P88),$P88,IFERROR(--SUBSTITUTE($P88,".","/"),""))),IF(ISNUMBER($P88),$P88,IFERROR(--SUBSTITUTE($P88,".","/"),""))&gt;=IF(ISNUMBER($F88),$F88,IFERROR(--SUBSTITUTE($F88,".","/"),""))),MIN(IF(ISNUMBER($F88),$F88,IFERROR(--SUBSTITUTE($F88,".","/"),""))+INDEX(参数表!$B$4:$B$6,MATCH($H88,参数表!$A$4:$A$6,0)),IF(ISNUMBER($P88),$P88,IFERROR(--SUBSTITUTE($P88,".","/"),""))),IF(ISNUMBER($F88),$F88,IFERROR(--SUBSTITUTE($F88,".","/"),""))+INDEX(参数表!$B$4:$B$6,MATCH($H88,参数表!$A$4:$A$6,0))))</f>
        <v/>
      </c>
      <c r="K88" s="29" t="n">
        <v>46194</v>
      </c>
      <c r="L88" s="8" t="inlineStr">
        <is>
          <t>Printed shrink tube or wire labels will be provided</t>
        </is>
      </c>
      <c r="M88" s="9" t="inlineStr">
        <is>
          <t>已关闭</t>
        </is>
      </c>
      <c r="N88" s="29" t="n">
        <v>46189</v>
      </c>
      <c r="O88" s="29" t="n">
        <v>46188</v>
      </c>
      <c r="P88" s="29" t="n">
        <v>46217</v>
      </c>
      <c r="Q88" s="29" t="n">
        <v>46223</v>
      </c>
      <c r="R88" s="9" t="n"/>
      <c r="S88" s="9" t="n"/>
      <c r="T88" s="9" t="n"/>
      <c r="U88" s="9" t="n"/>
      <c r="V88" s="8" t="inlineStr">
        <is>
          <t>未中标厂家（定标前澄清意见）</t>
        </is>
      </c>
      <c r="W88" s="29" t="n"/>
    </row>
    <row r="89" ht="78.325" customHeight="1">
      <c r="A89" s="8" t="inlineStr">
        <is>
          <t>TA-0085</t>
        </is>
      </c>
      <c r="B89" s="8" t="inlineStr">
        <is>
          <t>DEMO-TA-E018-05</t>
        </is>
      </c>
      <c r="C89" s="8" t="inlineStr">
        <is>
          <t>低压配电板及分电箱
LV Switchboard and Power Panel</t>
        </is>
      </c>
      <c r="D89" s="8" t="inlineStr">
        <is>
          <t>厂家K</t>
        </is>
      </c>
      <c r="E89" s="9" t="inlineStr">
        <is>
          <t>船东</t>
        </is>
      </c>
      <c r="F89" s="29" t="n">
        <v>46195</v>
      </c>
      <c r="G89" s="8" t="inlineStr">
        <is>
          <t>接触器、热继电器须与断路器同品牌（ABB/西门子），不接受国产品牌
0-23: The contactor,thermal overload relay to be same as the Breakers(ABB/Siemens) for uniformity.No Chinese maker is accepted.</t>
        </is>
      </c>
      <c r="H89" s="9" t="inlineStr">
        <is>
          <t>A</t>
        </is>
      </c>
      <c r="I89" s="9" t="n"/>
      <c r="J89" s="30">
        <f>IF(OR($H89="",NOT(ISNUMBER(IF(ISNUMBER($F89),$F89,IFERROR(--SUBSTITUTE($F89,".","/"),""))))),"",IF(AND($H89="A",ISNUMBER(IF(ISNUMBER($P89),$P89,IFERROR(--SUBSTITUTE($P89,".","/"),""))),IF(ISNUMBER($P89),$P89,IFERROR(--SUBSTITUTE($P89,".","/"),""))&gt;=IF(ISNUMBER($F89),$F89,IFERROR(--SUBSTITUTE($F89,".","/"),""))),MIN(IF(ISNUMBER($F89),$F89,IFERROR(--SUBSTITUTE($F89,".","/"),""))+INDEX(参数表!$B$4:$B$6,MATCH($H89,参数表!$A$4:$A$6,0)),IF(ISNUMBER($P89),$P89,IFERROR(--SUBSTITUTE($P89,".","/"),""))),IF(ISNUMBER($F89),$F89,IFERROR(--SUBSTITUTE($F89,".","/"),""))+INDEX(参数表!$B$4:$B$6,MATCH($H89,参数表!$A$4:$A$6,0))))</f>
        <v/>
      </c>
      <c r="K89" s="29" t="n">
        <v>46198</v>
      </c>
      <c r="L89" s="8" t="inlineStr">
        <is>
          <t>The contactors, thermal overload relays and circuit breakers are branded by ABB</t>
        </is>
      </c>
      <c r="M89" s="9" t="inlineStr">
        <is>
          <t>已关闭</t>
        </is>
      </c>
      <c r="N89" s="29" t="n">
        <v>46189</v>
      </c>
      <c r="O89" s="29" t="n">
        <v>46188</v>
      </c>
      <c r="P89" s="29" t="n">
        <v>46217</v>
      </c>
      <c r="Q89" s="29" t="n">
        <v>46223</v>
      </c>
      <c r="R89" s="9" t="n"/>
      <c r="S89" s="9" t="n"/>
      <c r="T89" s="9" t="n"/>
      <c r="U89" s="9" t="n"/>
      <c r="V89" s="8" t="inlineStr">
        <is>
          <t>未中标厂家（定标前澄清意见）</t>
        </is>
      </c>
      <c r="W89" s="29" t="n"/>
    </row>
    <row r="90" ht="60.45" customHeight="1">
      <c r="A90" s="8" t="inlineStr">
        <is>
          <t>TA-0086</t>
        </is>
      </c>
      <c r="B90" s="8" t="inlineStr">
        <is>
          <t>DEMO-TA-E018-05</t>
        </is>
      </c>
      <c r="C90" s="8" t="inlineStr">
        <is>
          <t>低压配电板及分电箱
LV Switchboard and Power Panel</t>
        </is>
      </c>
      <c r="D90" s="8" t="inlineStr">
        <is>
          <t>厂家K</t>
        </is>
      </c>
      <c r="E90" s="9" t="inlineStr">
        <is>
          <t>船东</t>
        </is>
      </c>
      <c r="F90" s="29" t="n">
        <v>46193</v>
      </c>
      <c r="G90" s="8" t="inlineStr">
        <is>
          <t>所有配电板/箱外壳颜色须为 RAL 9001（奶白色）
All switcboard/panels etc external colour to be equivalent to RAL 9001 (cream)</t>
        </is>
      </c>
      <c r="H90" s="9" t="inlineStr">
        <is>
          <t>B</t>
        </is>
      </c>
      <c r="I90" s="9" t="n"/>
      <c r="J90" s="30">
        <f>IF(OR($H90="",NOT(ISNUMBER(IF(ISNUMBER($F90),$F90,IFERROR(--SUBSTITUTE($F90,".","/"),""))))),"",IF(AND($H90="A",ISNUMBER(IF(ISNUMBER($P90),$P90,IFERROR(--SUBSTITUTE($P90,".","/"),""))),IF(ISNUMBER($P90),$P90,IFERROR(--SUBSTITUTE($P90,".","/"),""))&gt;=IF(ISNUMBER($F90),$F90,IFERROR(--SUBSTITUTE($F90,".","/"),""))),MIN(IF(ISNUMBER($F90),$F90,IFERROR(--SUBSTITUTE($F90,".","/"),""))+INDEX(参数表!$B$4:$B$6,MATCH($H90,参数表!$A$4:$A$6,0)),IF(ISNUMBER($P90),$P90,IFERROR(--SUBSTITUTE($P90,".","/"),""))),IF(ISNUMBER($F90),$F90,IFERROR(--SUBSTITUTE($F90,".","/"),""))+INDEX(参数表!$B$4:$B$6,MATCH($H90,参数表!$A$4:$A$6,0))))</f>
        <v/>
      </c>
      <c r="K90" s="29" t="n">
        <v>46195</v>
      </c>
      <c r="L90" s="8" t="inlineStr">
        <is>
          <t>Colour of all equipment is RAL 9001 standard (milky white)</t>
        </is>
      </c>
      <c r="M90" s="9" t="inlineStr">
        <is>
          <t>已关闭</t>
        </is>
      </c>
      <c r="N90" s="29" t="n">
        <v>46189</v>
      </c>
      <c r="O90" s="29" t="n">
        <v>46188</v>
      </c>
      <c r="P90" s="29" t="n">
        <v>46217</v>
      </c>
      <c r="Q90" s="29" t="n">
        <v>46223</v>
      </c>
      <c r="R90" s="9" t="n"/>
      <c r="S90" s="9" t="n"/>
      <c r="T90" s="9" t="n"/>
      <c r="U90" s="9" t="n"/>
      <c r="V90" s="8" t="inlineStr">
        <is>
          <t>未中标厂家（定标前澄清意见）</t>
        </is>
      </c>
      <c r="W90" s="29" t="n"/>
    </row>
    <row r="91" ht="133" customHeight="1">
      <c r="A91" s="8" t="inlineStr">
        <is>
          <t>TA-0087</t>
        </is>
      </c>
      <c r="B91" s="8" t="inlineStr">
        <is>
          <t>DEMO-TA-E018-05</t>
        </is>
      </c>
      <c r="C91" s="8" t="inlineStr">
        <is>
          <t>低压配电板及分电箱
LV Switchboard and Power Panel</t>
        </is>
      </c>
      <c r="D91" s="8" t="inlineStr">
        <is>
          <t>厂家K</t>
        </is>
      </c>
      <c r="E91" s="9" t="inlineStr">
        <is>
          <t>船东</t>
        </is>
      </c>
      <c r="F91" s="29" t="n">
        <v>46193</v>
      </c>
      <c r="G91" s="8" t="inlineStr">
        <is>
          <t>应急/停泊发电机：确认主配电板恢复供电后应急发电机自动停机
Emergency/Harbor Generator: Kindly confirm that the em/cy gen will stop automaticaly once power from the main swbd will be restored.</t>
        </is>
      </c>
      <c r="H91" s="9" t="inlineStr">
        <is>
          <t>B</t>
        </is>
      </c>
      <c r="I91" s="9" t="n"/>
      <c r="J91" s="30">
        <f>IF(OR($H91="",NOT(ISNUMBER(IF(ISNUMBER($F91),$F91,IFERROR(--SUBSTITUTE($F91,".","/"),""))))),"",IF(AND($H91="A",ISNUMBER(IF(ISNUMBER($P91),$P91,IFERROR(--SUBSTITUTE($P91,".","/"),""))),IF(ISNUMBER($P91),$P91,IFERROR(--SUBSTITUTE($P91,".","/"),""))&gt;=IF(ISNUMBER($F91),$F91,IFERROR(--SUBSTITUTE($F91,".","/"),""))),MIN(IF(ISNUMBER($F91),$F91,IFERROR(--SUBSTITUTE($F91,".","/"),""))+INDEX(参数表!$B$4:$B$6,MATCH($H91,参数表!$A$4:$A$6,0)),IF(ISNUMBER($P91),$P91,IFERROR(--SUBSTITUTE($P91,".","/"),""))),IF(ISNUMBER($F91),$F91,IFERROR(--SUBSTITUTE($F91,".","/"),""))+INDEX(参数表!$B$4:$B$6,MATCH($H91,参数表!$A$4:$A$6,0))))</f>
        <v/>
      </c>
      <c r="K91" s="29" t="n">
        <v>46195</v>
      </c>
      <c r="L91" s="8" t="inlineStr">
        <is>
          <t>After restoration of the main net work the emergency generator circuit 
breaker will be disconnected,than bus-tie circuit breaker will be 
connected on automatic.</t>
        </is>
      </c>
      <c r="M91" s="9" t="inlineStr">
        <is>
          <t>已关闭</t>
        </is>
      </c>
      <c r="N91" s="29" t="n">
        <v>46189</v>
      </c>
      <c r="O91" s="29" t="n">
        <v>46188</v>
      </c>
      <c r="P91" s="29" t="n">
        <v>46217</v>
      </c>
      <c r="Q91" s="29" t="n">
        <v>46223</v>
      </c>
      <c r="R91" s="9" t="n"/>
      <c r="S91" s="9" t="n"/>
      <c r="T91" s="9" t="n"/>
      <c r="U91" s="9" t="n"/>
      <c r="V91" s="8" t="inlineStr">
        <is>
          <t>未中标厂家（定标前澄清意见）</t>
        </is>
      </c>
      <c r="W91" s="29" t="n"/>
    </row>
    <row r="92" ht="240" customHeight="1">
      <c r="A92" s="8" t="inlineStr">
        <is>
          <t>TA-0088</t>
        </is>
      </c>
      <c r="B92" s="8" t="inlineStr">
        <is>
          <t>DEMO-TA-E018-05</t>
        </is>
      </c>
      <c r="C92" s="8" t="inlineStr">
        <is>
          <t>低压配电板及分电箱
LV Switchboard and Power Panel</t>
        </is>
      </c>
      <c r="D92" s="8" t="inlineStr">
        <is>
          <t>厂家K</t>
        </is>
      </c>
      <c r="E92" s="9" t="inlineStr">
        <is>
          <t>船东</t>
        </is>
      </c>
      <c r="F92" s="29" t="n">
        <v>46192</v>
      </c>
      <c r="G92" s="8" t="inlineStr">
        <is>
          <t>应急/停泊发电机：说明停泊模式操作程序，澄清短时并车持续时长
Emergency/Harbor Generator: Kindly advise operation sequence on harbor mode.Kindly clarify the short-time synchronous parallel mode. How many seconds will this last?</t>
        </is>
      </c>
      <c r="H92" s="9" t="inlineStr">
        <is>
          <t>B</t>
        </is>
      </c>
      <c r="I92" s="9" t="n"/>
      <c r="J92" s="30">
        <f>IF(OR($H92="",NOT(ISNUMBER(IF(ISNUMBER($F92),$F92,IFERROR(--SUBSTITUTE($F92,".","/"),""))))),"",IF(AND($H92="A",ISNUMBER(IF(ISNUMBER($P92),$P92,IFERROR(--SUBSTITUTE($P92,".","/"),""))),IF(ISNUMBER($P92),$P92,IFERROR(--SUBSTITUTE($P92,".","/"),""))&gt;=IF(ISNUMBER($F92),$F92,IFERROR(--SUBSTITUTE($F92,".","/"),""))),MIN(IF(ISNUMBER($F92),$F92,IFERROR(--SUBSTITUTE($F92,".","/"),""))+INDEX(参数表!$B$4:$B$6,MATCH($H92,参数表!$A$4:$A$6,0)),IF(ISNUMBER($P92),$P92,IFERROR(--SUBSTITUTE($P92,".","/"),""))),IF(ISNUMBER($F92),$F92,IFERROR(--SUBSTITUTE($F92,".","/"),""))+INDEX(参数表!$B$4:$B$6,MATCH($H92,参数表!$A$4:$A$6,0))))</f>
        <v/>
      </c>
      <c r="K92" s="29" t="n">
        <v>46196</v>
      </c>
      <c r="L92" s="8" t="inlineStr">
        <is>
          <t>operation sequence on harbor mode：
1.Put the EG Operating Mode switch in harbor position；
2.Press the start button for the harbor generator；
3.Put the Synchroscope Switch in EG position；
4.Adjust the speed of the harbor generator to make its 
frequency slightly higher than the busbar；
5.Observe the Synchroscope and press the harbor
 generator closing button when the LED light rotates to 12 o'clock;
6.Adjust the speed of the harbor generator to transfer the load to 
the harbor generator, and then press the remote control open button
 of the transformer circuit breaker on the 440V ASB.
Short-time synchronous parallel mode will last about 60 seconds.</t>
        </is>
      </c>
      <c r="M92" s="9" t="inlineStr">
        <is>
          <t>已关闭</t>
        </is>
      </c>
      <c r="N92" s="29" t="n">
        <v>46189</v>
      </c>
      <c r="O92" s="29" t="n">
        <v>46188</v>
      </c>
      <c r="P92" s="29" t="n">
        <v>46217</v>
      </c>
      <c r="Q92" s="29" t="n">
        <v>46223</v>
      </c>
      <c r="R92" s="9" t="n"/>
      <c r="S92" s="9" t="n"/>
      <c r="T92" s="9" t="n"/>
      <c r="U92" s="9" t="n"/>
      <c r="V92" s="8" t="inlineStr">
        <is>
          <t>未中标厂家（定标前澄清意见）</t>
        </is>
      </c>
      <c r="W92" s="29" t="n"/>
    </row>
    <row r="93" ht="79" customHeight="1">
      <c r="A93" s="8" t="inlineStr">
        <is>
          <t>TA-0089</t>
        </is>
      </c>
      <c r="B93" s="8" t="inlineStr">
        <is>
          <t>DEMO-TA-E018-05</t>
        </is>
      </c>
      <c r="C93" s="8" t="inlineStr">
        <is>
          <t>低压配电板及分电箱
LV Switchboard and Power Panel</t>
        </is>
      </c>
      <c r="D93" s="8" t="inlineStr">
        <is>
          <t>厂家K</t>
        </is>
      </c>
      <c r="E93" s="9" t="inlineStr">
        <is>
          <t>船东</t>
        </is>
      </c>
      <c r="F93" s="29" t="n">
        <v>46193</v>
      </c>
      <c r="G93" s="8" t="inlineStr">
        <is>
          <t>提供各配电板断路器、继电器、接触器、仪表、保护元件等品牌
Kindly provide maker of: Breaker/relays/ contactors/instuments/safety  etc for all switchboards</t>
        </is>
      </c>
      <c r="H93" s="9" t="inlineStr">
        <is>
          <t>C</t>
        </is>
      </c>
      <c r="I93" s="9" t="n"/>
      <c r="J93" s="30">
        <f>IF(OR($H93="",NOT(ISNUMBER(IF(ISNUMBER($F93),$F93,IFERROR(--SUBSTITUTE($F93,".","/"),""))))),"",IF(AND($H93="A",ISNUMBER(IF(ISNUMBER($P93),$P93,IFERROR(--SUBSTITUTE($P93,".","/"),""))),IF(ISNUMBER($P93),$P93,IFERROR(--SUBSTITUTE($P93,".","/"),""))&gt;=IF(ISNUMBER($F93),$F93,IFERROR(--SUBSTITUTE($F93,".","/"),""))),MIN(IF(ISNUMBER($F93),$F93,IFERROR(--SUBSTITUTE($F93,".","/"),""))+INDEX(参数表!$B$4:$B$6,MATCH($H93,参数表!$A$4:$A$6,0)),IF(ISNUMBER($P93),$P93,IFERROR(--SUBSTITUTE($P93,".","/"),""))),IF(ISNUMBER($F93),$F93,IFERROR(--SUBSTITUTE($F93,".","/"),""))+INDEX(参数表!$B$4:$B$6,MATCH($H93,参数表!$A$4:$A$6,0))))</f>
        <v/>
      </c>
      <c r="K93" s="29" t="n">
        <v>46195</v>
      </c>
      <c r="L93" s="8" t="inlineStr">
        <is>
          <t>ACB &amp;MCCB&amp;MCB to be of ABB brand. contactors,overcurrent relay to be of ABB brand,meter to be yitai brand.</t>
        </is>
      </c>
      <c r="M93" s="9" t="inlineStr">
        <is>
          <t>已关闭</t>
        </is>
      </c>
      <c r="N93" s="29" t="n">
        <v>46189</v>
      </c>
      <c r="O93" s="29" t="n">
        <v>46188</v>
      </c>
      <c r="P93" s="29" t="n">
        <v>46217</v>
      </c>
      <c r="Q93" s="29" t="n">
        <v>46223</v>
      </c>
      <c r="R93" s="9" t="n"/>
      <c r="S93" s="9" t="n"/>
      <c r="T93" s="9" t="n"/>
      <c r="U93" s="9" t="n"/>
      <c r="V93" s="8" t="inlineStr">
        <is>
          <t>未中标厂家（定标前澄清意见）</t>
        </is>
      </c>
      <c r="W93" s="29" t="n"/>
    </row>
    <row r="94" ht="46.15" customHeight="1">
      <c r="A94" s="8" t="inlineStr">
        <is>
          <t>TA-0090</t>
        </is>
      </c>
      <c r="B94" s="8" t="inlineStr">
        <is>
          <t>DEMO-TA-E018-05</t>
        </is>
      </c>
      <c r="C94" s="8" t="inlineStr">
        <is>
          <t>低压配电板及分电箱
LV Switchboard and Power Panel</t>
        </is>
      </c>
      <c r="D94" s="8" t="inlineStr">
        <is>
          <t>厂家K</t>
        </is>
      </c>
      <c r="E94" s="9" t="inlineStr">
        <is>
          <t>船东</t>
        </is>
      </c>
      <c r="F94" s="29" t="n">
        <v>46195</v>
      </c>
      <c r="G94" s="8" t="inlineStr">
        <is>
          <t>提供以往项目参考照片
Please provide Indicative photos from past projects</t>
        </is>
      </c>
      <c r="H94" s="9" t="inlineStr">
        <is>
          <t>C</t>
        </is>
      </c>
      <c r="I94" s="9" t="n"/>
      <c r="J94" s="30">
        <f>IF(OR($H94="",NOT(ISNUMBER(IF(ISNUMBER($F94),$F94,IFERROR(--SUBSTITUTE($F94,".","/"),""))))),"",IF(AND($H94="A",ISNUMBER(IF(ISNUMBER($P94),$P94,IFERROR(--SUBSTITUTE($P94,".","/"),""))),IF(ISNUMBER($P94),$P94,IFERROR(--SUBSTITUTE($P94,".","/"),""))&gt;=IF(ISNUMBER($F94),$F94,IFERROR(--SUBSTITUTE($F94,".","/"),""))),MIN(IF(ISNUMBER($F94),$F94,IFERROR(--SUBSTITUTE($F94,".","/"),""))+INDEX(参数表!$B$4:$B$6,MATCH($H94,参数表!$A$4:$A$6,0)),IF(ISNUMBER($P94),$P94,IFERROR(--SUBSTITUTE($P94,".","/"),""))),IF(ISNUMBER($F94),$F94,IFERROR(--SUBSTITUTE($F94,".","/"),""))+INDEX(参数表!$B$4:$B$6,MATCH($H94,参数表!$A$4:$A$6,0))))</f>
        <v/>
      </c>
      <c r="K94" s="29" t="n">
        <v>46198</v>
      </c>
      <c r="L94" s="8" t="inlineStr">
        <is>
          <t>Please refer to the attached file.</t>
        </is>
      </c>
      <c r="M94" s="9" t="inlineStr">
        <is>
          <t>已关闭</t>
        </is>
      </c>
      <c r="N94" s="29" t="n">
        <v>46189</v>
      </c>
      <c r="O94" s="29" t="n">
        <v>46188</v>
      </c>
      <c r="P94" s="29" t="n">
        <v>46217</v>
      </c>
      <c r="Q94" s="29" t="n">
        <v>46223</v>
      </c>
      <c r="R94" s="9" t="n"/>
      <c r="S94" s="9" t="n"/>
      <c r="T94" s="9" t="n"/>
      <c r="U94" s="9" t="n"/>
      <c r="V94" s="8" t="inlineStr">
        <is>
          <t>未中标厂家（定标前澄清意见）</t>
        </is>
      </c>
      <c r="W94" s="29" t="n"/>
    </row>
    <row r="95" ht="47.775" customHeight="1">
      <c r="A95" s="8" t="inlineStr">
        <is>
          <t>TA-0091</t>
        </is>
      </c>
      <c r="B95" s="8" t="inlineStr">
        <is>
          <t>DEMO-TA-M019-01</t>
        </is>
      </c>
      <c r="C95" s="8" t="inlineStr">
        <is>
          <t>局部水雾灭火系统
Local Water Mist Fire Fighting System</t>
        </is>
      </c>
      <c r="D95" s="8" t="inlineStr">
        <is>
          <t>厂家N</t>
        </is>
      </c>
      <c r="E95" s="9" t="inlineStr">
        <is>
          <t>船东</t>
        </is>
      </c>
      <c r="F95" s="29" t="n">
        <v>46173</v>
      </c>
      <c r="G95" s="8" t="inlineStr">
        <is>
          <t>TA 须纳入质保条款
Warranty terms to be included in the Technical agreement</t>
        </is>
      </c>
      <c r="H95" s="9" t="inlineStr">
        <is>
          <t>A</t>
        </is>
      </c>
      <c r="I95" s="9" t="n"/>
      <c r="J95" s="30">
        <f>IF(OR($H95="",NOT(ISNUMBER(IF(ISNUMBER($F95),$F95,IFERROR(--SUBSTITUTE($F95,".","/"),""))))),"",IF(AND($H95="A",ISNUMBER(IF(ISNUMBER($P95),$P95,IFERROR(--SUBSTITUTE($P95,".","/"),""))),IF(ISNUMBER($P95),$P95,IFERROR(--SUBSTITUTE($P95,".","/"),""))&gt;=IF(ISNUMBER($F95),$F95,IFERROR(--SUBSTITUTE($F95,".","/"),""))),MIN(IF(ISNUMBER($F95),$F95,IFERROR(--SUBSTITUTE($F95,".","/"),""))+INDEX(参数表!$B$4:$B$6,MATCH($H95,参数表!$A$4:$A$6,0)),IF(ISNUMBER($P95),$P95,IFERROR(--SUBSTITUTE($P95,".","/"),""))),IF(ISNUMBER($F95),$F95,IFERROR(--SUBSTITUTE($F95,".","/"),""))+INDEX(参数表!$B$4:$B$6,MATCH($H95,参数表!$A$4:$A$6,0))))</f>
        <v/>
      </c>
      <c r="K95" s="29" t="n">
        <v>46174</v>
      </c>
      <c r="L95" s="8" t="inlineStr">
        <is>
          <t>Vendor reply: Meet the requirements</t>
        </is>
      </c>
      <c r="M95" s="9" t="inlineStr">
        <is>
          <t>已关闭</t>
        </is>
      </c>
      <c r="N95" s="29" t="n">
        <v>46163</v>
      </c>
      <c r="O95" s="29" t="n">
        <v>46161</v>
      </c>
      <c r="P95" s="29" t="n">
        <v>46187</v>
      </c>
      <c r="Q95" s="29" t="n">
        <v>46192</v>
      </c>
      <c r="R95" s="9" t="inlineStr">
        <is>
          <t>√</t>
        </is>
      </c>
      <c r="S95" s="9" t="inlineStr">
        <is>
          <t>√</t>
        </is>
      </c>
      <c r="T95" s="9" t="inlineStr">
        <is>
          <t>√</t>
        </is>
      </c>
      <c r="U95" s="9" t="inlineStr">
        <is>
          <t>√</t>
        </is>
      </c>
      <c r="V95" s="8" t="inlineStr">
        <is>
          <t>中标厂家</t>
        </is>
      </c>
      <c r="W95" s="29" t="n">
        <v>46248</v>
      </c>
    </row>
    <row r="96" ht="44.525" customHeight="1">
      <c r="A96" s="8" t="inlineStr">
        <is>
          <t>TA-0092</t>
        </is>
      </c>
      <c r="B96" s="8" t="inlineStr">
        <is>
          <t>DEMO-TA-M019-01</t>
        </is>
      </c>
      <c r="C96" s="8" t="inlineStr">
        <is>
          <t>局部水雾灭火系统
Local Water Mist Fire Fighting System</t>
        </is>
      </c>
      <c r="D96" s="8" t="inlineStr">
        <is>
          <t>厂家N</t>
        </is>
      </c>
      <c r="E96" s="9" t="inlineStr">
        <is>
          <t>船东</t>
        </is>
      </c>
      <c r="F96" s="29" t="n">
        <v>46171</v>
      </c>
      <c r="G96" s="8" t="inlineStr">
        <is>
          <t>提供全球认可的服务站
Global approved service station to be provided</t>
        </is>
      </c>
      <c r="H96" s="9" t="inlineStr">
        <is>
          <t>C</t>
        </is>
      </c>
      <c r="I96" s="9" t="n"/>
      <c r="J96" s="30">
        <f>IF(OR($H96="",NOT(ISNUMBER(IF(ISNUMBER($F96),$F96,IFERROR(--SUBSTITUTE($F96,".","/"),""))))),"",IF(AND($H96="A",ISNUMBER(IF(ISNUMBER($P96),$P96,IFERROR(--SUBSTITUTE($P96,".","/"),""))),IF(ISNUMBER($P96),$P96,IFERROR(--SUBSTITUTE($P96,".","/"),""))&gt;=IF(ISNUMBER($F96),$F96,IFERROR(--SUBSTITUTE($F96,".","/"),""))),MIN(IF(ISNUMBER($F96),$F96,IFERROR(--SUBSTITUTE($F96,".","/"),""))+INDEX(参数表!$B$4:$B$6,MATCH($H96,参数表!$A$4:$A$6,0)),IF(ISNUMBER($P96),$P96,IFERROR(--SUBSTITUTE($P96,".","/"),""))),IF(ISNUMBER($F96),$F96,IFERROR(--SUBSTITUTE($F96,".","/"),""))+INDEX(参数表!$B$4:$B$6,MATCH($H96,参数表!$A$4:$A$6,0))))</f>
        <v/>
      </c>
      <c r="K96" s="29" t="n">
        <v>46173</v>
      </c>
      <c r="L96" s="8" t="inlineStr">
        <is>
          <t>Vendor reply: Meet the requirements</t>
        </is>
      </c>
      <c r="M96" s="9" t="inlineStr">
        <is>
          <t>已关闭</t>
        </is>
      </c>
      <c r="N96" s="29" t="n">
        <v>46163</v>
      </c>
      <c r="O96" s="29" t="n">
        <v>46161</v>
      </c>
      <c r="P96" s="29" t="n">
        <v>46187</v>
      </c>
      <c r="Q96" s="29" t="n">
        <v>46192</v>
      </c>
      <c r="R96" s="9" t="inlineStr">
        <is>
          <t>√</t>
        </is>
      </c>
      <c r="S96" s="9" t="inlineStr">
        <is>
          <t>√</t>
        </is>
      </c>
      <c r="T96" s="9" t="inlineStr">
        <is>
          <t>√</t>
        </is>
      </c>
      <c r="U96" s="9" t="inlineStr">
        <is>
          <t>√</t>
        </is>
      </c>
      <c r="V96" s="8" t="inlineStr">
        <is>
          <t>中标厂家</t>
        </is>
      </c>
      <c r="W96" s="29" t="n">
        <v>46248</v>
      </c>
    </row>
    <row r="97" ht="54.5" customHeight="1">
      <c r="A97" s="8" t="inlineStr">
        <is>
          <t>TA-0093</t>
        </is>
      </c>
      <c r="B97" s="8" t="inlineStr">
        <is>
          <t>DEMO-TA-M019-01</t>
        </is>
      </c>
      <c r="C97" s="8" t="inlineStr">
        <is>
          <t>局部水雾灭火系统
Local Water Mist Fire Fighting System</t>
        </is>
      </c>
      <c r="D97" s="8" t="inlineStr">
        <is>
          <t>厂家N</t>
        </is>
      </c>
      <c r="E97" s="9" t="inlineStr">
        <is>
          <t>船东</t>
        </is>
      </c>
      <c r="F97" s="29" t="n">
        <v>46170</v>
      </c>
      <c r="G97" s="8" t="inlineStr">
        <is>
          <t>说明消防泵站所用材料
Please provide more details on fire pump station regarding materials used</t>
        </is>
      </c>
      <c r="H97" s="9" t="inlineStr">
        <is>
          <t>C</t>
        </is>
      </c>
      <c r="I97" s="9" t="n"/>
      <c r="J97" s="30">
        <f>IF(OR($H97="",NOT(ISNUMBER(IF(ISNUMBER($F97),$F97,IFERROR(--SUBSTITUTE($F97,".","/"),""))))),"",IF(AND($H97="A",ISNUMBER(IF(ISNUMBER($P97),$P97,IFERROR(--SUBSTITUTE($P97,".","/"),""))),IF(ISNUMBER($P97),$P97,IFERROR(--SUBSTITUTE($P97,".","/"),""))&gt;=IF(ISNUMBER($F97),$F97,IFERROR(--SUBSTITUTE($F97,".","/"),""))),MIN(IF(ISNUMBER($F97),$F97,IFERROR(--SUBSTITUTE($F97,".","/"),""))+INDEX(参数表!$B$4:$B$6,MATCH($H97,参数表!$A$4:$A$6,0)),IF(ISNUMBER($P97),$P97,IFERROR(--SUBSTITUTE($P97,".","/"),""))),IF(ISNUMBER($F97),$F97,IFERROR(--SUBSTITUTE($F97,".","/"),""))+INDEX(参数表!$B$4:$B$6,MATCH($H97,参数表!$A$4:$A$6,0))))</f>
        <v/>
      </c>
      <c r="K97" s="29" t="n">
        <v>46173</v>
      </c>
      <c r="L97" s="8" t="inlineStr">
        <is>
          <t>Vendor reply: Pipeline material ：304, Frame material：Q235</t>
        </is>
      </c>
      <c r="M97" s="9" t="inlineStr">
        <is>
          <t>已关闭</t>
        </is>
      </c>
      <c r="N97" s="29" t="n">
        <v>46163</v>
      </c>
      <c r="O97" s="29" t="n">
        <v>46161</v>
      </c>
      <c r="P97" s="29" t="n">
        <v>46187</v>
      </c>
      <c r="Q97" s="29" t="n">
        <v>46192</v>
      </c>
      <c r="R97" s="9" t="inlineStr">
        <is>
          <t>√</t>
        </is>
      </c>
      <c r="S97" s="9" t="inlineStr">
        <is>
          <t>√</t>
        </is>
      </c>
      <c r="T97" s="9" t="inlineStr">
        <is>
          <t>√</t>
        </is>
      </c>
      <c r="U97" s="9" t="inlineStr">
        <is>
          <t>√</t>
        </is>
      </c>
      <c r="V97" s="8" t="inlineStr">
        <is>
          <t>中标厂家</t>
        </is>
      </c>
      <c r="W97" s="29" t="n">
        <v>46248</v>
      </c>
    </row>
    <row r="98" ht="86.125" customHeight="1">
      <c r="A98" s="8" t="inlineStr">
        <is>
          <t>TA-0094</t>
        </is>
      </c>
      <c r="B98" s="8" t="inlineStr">
        <is>
          <t>DEMO-TA-M019-01</t>
        </is>
      </c>
      <c r="C98" s="8" t="inlineStr">
        <is>
          <t>局部水雾灭火系统
Local Water Mist Fire Fighting System</t>
        </is>
      </c>
      <c r="D98" s="8" t="inlineStr">
        <is>
          <t>厂家N</t>
        </is>
      </c>
      <c r="E98" s="9" t="inlineStr">
        <is>
          <t>船东</t>
        </is>
      </c>
      <c r="F98" s="29" t="n">
        <v>46171</v>
      </c>
      <c r="G98" s="8" t="inlineStr">
        <is>
          <t>提供含安装及检修尺寸、隔离阀、止回阀、滤器等的图纸/草图
In addition to the above. Drawign / sketch with Installation and mainteneance / service dimensions, isolation valves, not-return valves, strainers and so on</t>
        </is>
      </c>
      <c r="H98" s="9" t="inlineStr">
        <is>
          <t>B</t>
        </is>
      </c>
      <c r="I98" s="9" t="n"/>
      <c r="J98" s="30">
        <f>IF(OR($H98="",NOT(ISNUMBER(IF(ISNUMBER($F98),$F98,IFERROR(--SUBSTITUTE($F98,".","/"),""))))),"",IF(AND($H98="A",ISNUMBER(IF(ISNUMBER($P98),$P98,IFERROR(--SUBSTITUTE($P98,".","/"),""))),IF(ISNUMBER($P98),$P98,IFERROR(--SUBSTITUTE($P98,".","/"),""))&gt;=IF(ISNUMBER($F98),$F98,IFERROR(--SUBSTITUTE($F98,".","/"),""))),MIN(IF(ISNUMBER($F98),$F98,IFERROR(--SUBSTITUTE($F98,".","/"),""))+INDEX(参数表!$B$4:$B$6,MATCH($H98,参数表!$A$4:$A$6,0)),IF(ISNUMBER($P98),$P98,IFERROR(--SUBSTITUTE($P98,".","/"),""))),IF(ISNUMBER($F98),$F98,IFERROR(--SUBSTITUTE($F98,".","/"),""))+INDEX(参数表!$B$4:$B$6,MATCH($H98,参数表!$A$4:$A$6,0))))</f>
        <v/>
      </c>
      <c r="K98" s="29" t="n">
        <v>46179</v>
      </c>
      <c r="L98" s="8" t="inlineStr">
        <is>
          <t>Vendor reply: There are currently no relevant drawings available</t>
        </is>
      </c>
      <c r="M98" s="9" t="inlineStr">
        <is>
          <t>已关闭</t>
        </is>
      </c>
      <c r="N98" s="29" t="n">
        <v>46163</v>
      </c>
      <c r="O98" s="29" t="n">
        <v>46161</v>
      </c>
      <c r="P98" s="29" t="n">
        <v>46187</v>
      </c>
      <c r="Q98" s="29" t="n">
        <v>46192</v>
      </c>
      <c r="R98" s="9" t="inlineStr">
        <is>
          <t>√</t>
        </is>
      </c>
      <c r="S98" s="9" t="inlineStr">
        <is>
          <t>√</t>
        </is>
      </c>
      <c r="T98" s="9" t="inlineStr">
        <is>
          <t>√</t>
        </is>
      </c>
      <c r="U98" s="9" t="inlineStr">
        <is>
          <t>√</t>
        </is>
      </c>
      <c r="V98" s="8" t="inlineStr">
        <is>
          <t>中标厂家</t>
        </is>
      </c>
      <c r="W98" s="29" t="n">
        <v>46248</v>
      </c>
    </row>
    <row r="99" ht="59.8" customHeight="1">
      <c r="A99" s="8" t="inlineStr">
        <is>
          <t>TA-0095</t>
        </is>
      </c>
      <c r="B99" s="8" t="inlineStr">
        <is>
          <t>DEMO-TA-M019-01</t>
        </is>
      </c>
      <c r="C99" s="8" t="inlineStr">
        <is>
          <t>局部水雾灭火系统
Local Water Mist Fire Fighting System</t>
        </is>
      </c>
      <c r="D99" s="8" t="inlineStr">
        <is>
          <t>厂家N</t>
        </is>
      </c>
      <c r="E99" s="9" t="inlineStr">
        <is>
          <t>船东</t>
        </is>
      </c>
      <c r="F99" s="29" t="n">
        <v>46173</v>
      </c>
      <c r="G99" s="8" t="inlineStr">
        <is>
          <t>是否与火灾报警监控系统接口并带地址
1.5 / Page 10: Is there interface with Faire Alarm Monitoring System and have address?</t>
        </is>
      </c>
      <c r="H99" s="9" t="inlineStr">
        <is>
          <t>B</t>
        </is>
      </c>
      <c r="I99" s="9" t="n"/>
      <c r="J99" s="30">
        <f>IF(OR($H99="",NOT(ISNUMBER(IF(ISNUMBER($F99),$F99,IFERROR(--SUBSTITUTE($F99,".","/"),""))))),"",IF(AND($H99="A",ISNUMBER(IF(ISNUMBER($P99),$P99,IFERROR(--SUBSTITUTE($P99,".","/"),""))),IF(ISNUMBER($P99),$P99,IFERROR(--SUBSTITUTE($P99,".","/"),""))&gt;=IF(ISNUMBER($F99),$F99,IFERROR(--SUBSTITUTE($F99,".","/"),""))),MIN(IF(ISNUMBER($F99),$F99,IFERROR(--SUBSTITUTE($F99,".","/"),""))+INDEX(参数表!$B$4:$B$6,MATCH($H99,参数表!$A$4:$A$6,0)),IF(ISNUMBER($P99),$P99,IFERROR(--SUBSTITUTE($P99,".","/"),""))),IF(ISNUMBER($F99),$F99,IFERROR(--SUBSTITUTE($F99,".","/"),""))+INDEX(参数表!$B$4:$B$6,MATCH($H99,参数表!$A$4:$A$6,0))))</f>
        <v/>
      </c>
      <c r="K99" s="29" t="n">
        <v>46179</v>
      </c>
      <c r="L99" s="8" t="inlineStr">
        <is>
          <t>Vendor reply: yes</t>
        </is>
      </c>
      <c r="M99" s="9" t="inlineStr">
        <is>
          <t>已关闭</t>
        </is>
      </c>
      <c r="N99" s="29" t="n">
        <v>46163</v>
      </c>
      <c r="O99" s="29" t="n">
        <v>46161</v>
      </c>
      <c r="P99" s="29" t="n">
        <v>46187</v>
      </c>
      <c r="Q99" s="29" t="n">
        <v>46192</v>
      </c>
      <c r="R99" s="9" t="inlineStr">
        <is>
          <t>√</t>
        </is>
      </c>
      <c r="S99" s="9" t="inlineStr">
        <is>
          <t>√</t>
        </is>
      </c>
      <c r="T99" s="9" t="inlineStr">
        <is>
          <t>√</t>
        </is>
      </c>
      <c r="U99" s="9" t="inlineStr">
        <is>
          <t>√</t>
        </is>
      </c>
      <c r="V99" s="8" t="inlineStr">
        <is>
          <t>中标厂家</t>
        </is>
      </c>
      <c r="W99" s="29" t="n">
        <v>46248</v>
      </c>
    </row>
    <row r="100" ht="75.075" customHeight="1">
      <c r="A100" s="8" t="inlineStr">
        <is>
          <t>TA-0096</t>
        </is>
      </c>
      <c r="B100" s="8" t="inlineStr">
        <is>
          <t>DEMO-TA-M019-01</t>
        </is>
      </c>
      <c r="C100" s="8" t="inlineStr">
        <is>
          <t>局部水雾灭火系统
Local Water Mist Fire Fighting System</t>
        </is>
      </c>
      <c r="D100" s="8" t="inlineStr">
        <is>
          <t>厂家N</t>
        </is>
      </c>
      <c r="E100" s="9" t="inlineStr">
        <is>
          <t>船东</t>
        </is>
      </c>
      <c r="F100" s="29" t="n">
        <v>46172</v>
      </c>
      <c r="G100" s="8" t="inlineStr">
        <is>
          <t>保护区域及喷头数量在设计和安装阶段核实调整
2 / Page 10: Protected area and quantity of nozzle is subject to verification and adjustment during design and installation stage</t>
        </is>
      </c>
      <c r="H100" s="9" t="inlineStr">
        <is>
          <t>B</t>
        </is>
      </c>
      <c r="I100" s="9" t="n"/>
      <c r="J100" s="30">
        <f>IF(OR($H100="",NOT(ISNUMBER(IF(ISNUMBER($F100),$F100,IFERROR(--SUBSTITUTE($F100,".","/"),""))))),"",IF(AND($H100="A",ISNUMBER(IF(ISNUMBER($P100),$P100,IFERROR(--SUBSTITUTE($P100,".","/"),""))),IF(ISNUMBER($P100),$P100,IFERROR(--SUBSTITUTE($P100,".","/"),""))&gt;=IF(ISNUMBER($F100),$F100,IFERROR(--SUBSTITUTE($F100,".","/"),""))),MIN(IF(ISNUMBER($F100),$F100,IFERROR(--SUBSTITUTE($F100,".","/"),""))+INDEX(参数表!$B$4:$B$6,MATCH($H100,参数表!$A$4:$A$6,0)),IF(ISNUMBER($P100),$P100,IFERROR(--SUBSTITUTE($P100,".","/"),""))),IF(ISNUMBER($F100),$F100,IFERROR(--SUBSTITUTE($F100,".","/"),""))+INDEX(参数表!$B$4:$B$6,MATCH($H100,参数表!$A$4:$A$6,0))))</f>
        <v/>
      </c>
      <c r="K100" s="29" t="n">
        <v>46176</v>
      </c>
      <c r="L100" s="8" t="inlineStr">
        <is>
          <t>Vendor reply: ok</t>
        </is>
      </c>
      <c r="M100" s="9" t="inlineStr">
        <is>
          <t>已关闭</t>
        </is>
      </c>
      <c r="N100" s="29" t="n">
        <v>46163</v>
      </c>
      <c r="O100" s="29" t="n">
        <v>46161</v>
      </c>
      <c r="P100" s="29" t="n">
        <v>46187</v>
      </c>
      <c r="Q100" s="29" t="n">
        <v>46192</v>
      </c>
      <c r="R100" s="9" t="inlineStr">
        <is>
          <t>√</t>
        </is>
      </c>
      <c r="S100" s="9" t="inlineStr">
        <is>
          <t>√</t>
        </is>
      </c>
      <c r="T100" s="9" t="inlineStr">
        <is>
          <t>√</t>
        </is>
      </c>
      <c r="U100" s="9" t="inlineStr">
        <is>
          <t>√</t>
        </is>
      </c>
      <c r="V100" s="8" t="inlineStr">
        <is>
          <t>中标厂家</t>
        </is>
      </c>
      <c r="W100" s="29" t="n">
        <v>46248</v>
      </c>
    </row>
    <row r="101" ht="75.72500000000001" customHeight="1">
      <c r="A101" s="8" t="inlineStr">
        <is>
          <t>TA-0097</t>
        </is>
      </c>
      <c r="B101" s="8" t="inlineStr">
        <is>
          <t>DEMO-TA-M019-01</t>
        </is>
      </c>
      <c r="C101" s="8" t="inlineStr">
        <is>
          <t>局部水雾灭火系统
Local Water Mist Fire Fighting System</t>
        </is>
      </c>
      <c r="D101" s="8" t="inlineStr">
        <is>
          <t>厂家N</t>
        </is>
      </c>
      <c r="E101" s="9" t="inlineStr">
        <is>
          <t>船东</t>
        </is>
      </c>
      <c r="F101" s="29" t="n">
        <v>46170</v>
      </c>
      <c r="G101" s="8" t="inlineStr">
        <is>
          <t>蓄电池间内的探测器、接线箱、警报器等须为防爆（Ex）型
3 / Page 12 / 6, 7, 8: All the detectors, junction boxes, alarm sirens, whatever installed in the battery space to be Ex Type</t>
        </is>
      </c>
      <c r="H101" s="9" t="inlineStr">
        <is>
          <t>A</t>
        </is>
      </c>
      <c r="I101" s="9" t="n"/>
      <c r="J101" s="30">
        <f>IF(OR($H101="",NOT(ISNUMBER(IF(ISNUMBER($F101),$F101,IFERROR(--SUBSTITUTE($F101,".","/"),""))))),"",IF(AND($H101="A",ISNUMBER(IF(ISNUMBER($P101),$P101,IFERROR(--SUBSTITUTE($P101,".","/"),""))),IF(ISNUMBER($P101),$P101,IFERROR(--SUBSTITUTE($P101,".","/"),""))&gt;=IF(ISNUMBER($F101),$F101,IFERROR(--SUBSTITUTE($F101,".","/"),""))),MIN(IF(ISNUMBER($F101),$F101,IFERROR(--SUBSTITUTE($F101,".","/"),""))+INDEX(参数表!$B$4:$B$6,MATCH($H101,参数表!$A$4:$A$6,0)),IF(ISNUMBER($P101),$P101,IFERROR(--SUBSTITUTE($P101,".","/"),""))),IF(ISNUMBER($F101),$F101,IFERROR(--SUBSTITUTE($F101,".","/"),""))+INDEX(参数表!$B$4:$B$6,MATCH($H101,参数表!$A$4:$A$6,0))))</f>
        <v/>
      </c>
      <c r="K101" s="29" t="n">
        <v>46172</v>
      </c>
      <c r="L101" s="8" t="inlineStr">
        <is>
          <t>Vendor reply: Meet the requirements</t>
        </is>
      </c>
      <c r="M101" s="9" t="inlineStr">
        <is>
          <t>已关闭</t>
        </is>
      </c>
      <c r="N101" s="29" t="n">
        <v>46163</v>
      </c>
      <c r="O101" s="29" t="n">
        <v>46161</v>
      </c>
      <c r="P101" s="29" t="n">
        <v>46187</v>
      </c>
      <c r="Q101" s="29" t="n">
        <v>46192</v>
      </c>
      <c r="R101" s="9" t="inlineStr">
        <is>
          <t>√</t>
        </is>
      </c>
      <c r="S101" s="9" t="inlineStr">
        <is>
          <t>√</t>
        </is>
      </c>
      <c r="T101" s="9" t="inlineStr">
        <is>
          <t>√</t>
        </is>
      </c>
      <c r="U101" s="9" t="inlineStr">
        <is>
          <t>√</t>
        </is>
      </c>
      <c r="V101" s="8" t="inlineStr">
        <is>
          <t>中标厂家</t>
        </is>
      </c>
      <c r="W101" s="29" t="n">
        <v>46248</v>
      </c>
    </row>
    <row r="102" ht="51.675" customHeight="1">
      <c r="A102" s="8" t="inlineStr">
        <is>
          <t>TA-0098</t>
        </is>
      </c>
      <c r="B102" s="8" t="inlineStr">
        <is>
          <t>DEMO-TA-M019-01</t>
        </is>
      </c>
      <c r="C102" s="8" t="inlineStr">
        <is>
          <t>局部水雾灭火系统
Local Water Mist Fire Fighting System</t>
        </is>
      </c>
      <c r="D102" s="8" t="inlineStr">
        <is>
          <t>厂家N</t>
        </is>
      </c>
      <c r="E102" s="9" t="inlineStr">
        <is>
          <t>船东</t>
        </is>
      </c>
      <c r="F102" s="29" t="n">
        <v>46170</v>
      </c>
      <c r="G102" s="8" t="inlineStr">
        <is>
          <t>提供探测器供应商信息
3 / Page 12 / 6, 7, 8: Provide information of the detectors supplier</t>
        </is>
      </c>
      <c r="H102" s="9" t="inlineStr">
        <is>
          <t>C</t>
        </is>
      </c>
      <c r="I102" s="9" t="n"/>
      <c r="J102" s="30">
        <f>IF(OR($H102="",NOT(ISNUMBER(IF(ISNUMBER($F102),$F102,IFERROR(--SUBSTITUTE($F102,".","/"),""))))),"",IF(AND($H102="A",ISNUMBER(IF(ISNUMBER($P102),$P102,IFERROR(--SUBSTITUTE($P102,".","/"),""))),IF(ISNUMBER($P102),$P102,IFERROR(--SUBSTITUTE($P102,".","/"),""))&gt;=IF(ISNUMBER($F102),$F102,IFERROR(--SUBSTITUTE($F102,".","/"),""))),MIN(IF(ISNUMBER($F102),$F102,IFERROR(--SUBSTITUTE($F102,".","/"),""))+INDEX(参数表!$B$4:$B$6,MATCH($H102,参数表!$A$4:$A$6,0)),IF(ISNUMBER($P102),$P102,IFERROR(--SUBSTITUTE($P102,".","/"),""))),IF(ISNUMBER($F102),$F102,IFERROR(--SUBSTITUTE($F102,".","/"),""))+INDEX(参数表!$B$4:$B$6,MATCH($H102,参数表!$A$4:$A$6,0))))</f>
        <v/>
      </c>
      <c r="K102" s="29" t="n">
        <v>46171</v>
      </c>
      <c r="L102" s="8" t="inlineStr">
        <is>
          <t>Vendor reply: System sensor</t>
        </is>
      </c>
      <c r="M102" s="9" t="inlineStr">
        <is>
          <t>已关闭</t>
        </is>
      </c>
      <c r="N102" s="29" t="n">
        <v>46163</v>
      </c>
      <c r="O102" s="29" t="n">
        <v>46161</v>
      </c>
      <c r="P102" s="29" t="n">
        <v>46187</v>
      </c>
      <c r="Q102" s="29" t="n">
        <v>46192</v>
      </c>
      <c r="R102" s="9" t="inlineStr">
        <is>
          <t>√</t>
        </is>
      </c>
      <c r="S102" s="9" t="inlineStr">
        <is>
          <t>√</t>
        </is>
      </c>
      <c r="T102" s="9" t="inlineStr">
        <is>
          <t>√</t>
        </is>
      </c>
      <c r="U102" s="9" t="inlineStr">
        <is>
          <t>√</t>
        </is>
      </c>
      <c r="V102" s="8" t="inlineStr">
        <is>
          <t>中标厂家</t>
        </is>
      </c>
      <c r="W102" s="29" t="n">
        <v>46248</v>
      </c>
    </row>
    <row r="103" ht="71.5" customHeight="1">
      <c r="A103" s="8" t="inlineStr">
        <is>
          <t>TA-0099</t>
        </is>
      </c>
      <c r="B103" s="8" t="inlineStr">
        <is>
          <t>DEMO-TA-M019-01</t>
        </is>
      </c>
      <c r="C103" s="8" t="inlineStr">
        <is>
          <t>局部水雾灭火系统
Local Water Mist Fire Fighting System</t>
        </is>
      </c>
      <c r="D103" s="8" t="inlineStr">
        <is>
          <t>厂家N</t>
        </is>
      </c>
      <c r="E103" s="9" t="inlineStr">
        <is>
          <t>船东</t>
        </is>
      </c>
      <c r="F103" s="29" t="n">
        <v>46172</v>
      </c>
      <c r="G103" s="8" t="inlineStr">
        <is>
          <t>喷头是否带滤网及防污染外保护盖
3 / Page 13 / 11: Clarify if the nozzles are fitted with strainers (mesh) and outside protection cover against contamination</t>
        </is>
      </c>
      <c r="H103" s="9" t="inlineStr">
        <is>
          <t>B</t>
        </is>
      </c>
      <c r="I103" s="9" t="n"/>
      <c r="J103" s="30">
        <f>IF(OR($H103="",NOT(ISNUMBER(IF(ISNUMBER($F103),$F103,IFERROR(--SUBSTITUTE($F103,".","/"),""))))),"",IF(AND($H103="A",ISNUMBER(IF(ISNUMBER($P103),$P103,IFERROR(--SUBSTITUTE($P103,".","/"),""))),IF(ISNUMBER($P103),$P103,IFERROR(--SUBSTITUTE($P103,".","/"),""))&gt;=IF(ISNUMBER($F103),$F103,IFERROR(--SUBSTITUTE($F103,".","/"),""))),MIN(IF(ISNUMBER($F103),$F103,IFERROR(--SUBSTITUTE($F103,".","/"),""))+INDEX(参数表!$B$4:$B$6,MATCH($H103,参数表!$A$4:$A$6,0)),IF(ISNUMBER($P103),$P103,IFERROR(--SUBSTITUTE($P103,".","/"),""))),IF(ISNUMBER($F103),$F103,IFERROR(--SUBSTITUTE($F103,".","/"),""))+INDEX(参数表!$B$4:$B$6,MATCH($H103,参数表!$A$4:$A$6,0))))</f>
        <v/>
      </c>
      <c r="K103" s="29" t="n">
        <v>46176</v>
      </c>
      <c r="L103" s="8" t="inlineStr">
        <is>
          <t>Vendor reply: Without strainers</t>
        </is>
      </c>
      <c r="M103" s="9" t="inlineStr">
        <is>
          <t>已关闭</t>
        </is>
      </c>
      <c r="N103" s="29" t="n">
        <v>46163</v>
      </c>
      <c r="O103" s="29" t="n">
        <v>46161</v>
      </c>
      <c r="P103" s="29" t="n">
        <v>46187</v>
      </c>
      <c r="Q103" s="29" t="n">
        <v>46192</v>
      </c>
      <c r="R103" s="9" t="inlineStr">
        <is>
          <t>√</t>
        </is>
      </c>
      <c r="S103" s="9" t="inlineStr">
        <is>
          <t>√</t>
        </is>
      </c>
      <c r="T103" s="9" t="inlineStr">
        <is>
          <t>√</t>
        </is>
      </c>
      <c r="U103" s="9" t="inlineStr">
        <is>
          <t>√</t>
        </is>
      </c>
      <c r="V103" s="8" t="inlineStr">
        <is>
          <t>中标厂家</t>
        </is>
      </c>
      <c r="W103" s="29" t="n">
        <v>46248</v>
      </c>
    </row>
    <row r="104" ht="49.4" customHeight="1">
      <c r="A104" s="8" t="inlineStr">
        <is>
          <t>TA-0100</t>
        </is>
      </c>
      <c r="B104" s="8" t="inlineStr">
        <is>
          <t>DEMO-TA-M019-01</t>
        </is>
      </c>
      <c r="C104" s="8" t="inlineStr">
        <is>
          <t>局部水雾灭火系统
Local Water Mist Fire Fighting System</t>
        </is>
      </c>
      <c r="D104" s="8" t="inlineStr">
        <is>
          <t>厂家N</t>
        </is>
      </c>
      <c r="E104" s="9" t="inlineStr">
        <is>
          <t>船东</t>
        </is>
      </c>
      <c r="F104" s="29" t="n">
        <v>46173</v>
      </c>
      <c r="G104" s="8" t="inlineStr">
        <is>
          <t>备注栏文字译成英文
3 / Page 14 / 12:Text in Remark column. Translate into English</t>
        </is>
      </c>
      <c r="H104" s="9" t="inlineStr">
        <is>
          <t>C</t>
        </is>
      </c>
      <c r="I104" s="9" t="n"/>
      <c r="J104" s="30">
        <f>IF(OR($H104="",NOT(ISNUMBER(IF(ISNUMBER($F104),$F104,IFERROR(--SUBSTITUTE($F104,".","/"),""))))),"",IF(AND($H104="A",ISNUMBER(IF(ISNUMBER($P104),$P104,IFERROR(--SUBSTITUTE($P104,".","/"),""))),IF(ISNUMBER($P104),$P104,IFERROR(--SUBSTITUTE($P104,".","/"),""))&gt;=IF(ISNUMBER($F104),$F104,IFERROR(--SUBSTITUTE($F104,".","/"),""))),MIN(IF(ISNUMBER($F104),$F104,IFERROR(--SUBSTITUTE($F104,".","/"),""))+INDEX(参数表!$B$4:$B$6,MATCH($H104,参数表!$A$4:$A$6,0)),IF(ISNUMBER($P104),$P104,IFERROR(--SUBSTITUTE($P104,".","/"),""))),IF(ISNUMBER($F104),$F104,IFERROR(--SUBSTITUTE($F104,".","/"),""))+INDEX(参数表!$B$4:$B$6,MATCH($H104,参数表!$A$4:$A$6,0))))</f>
        <v/>
      </c>
      <c r="K104" s="29" t="n">
        <v>46181</v>
      </c>
      <c r="L104" s="8" t="inlineStr">
        <is>
          <t>Vendor reply: ok</t>
        </is>
      </c>
      <c r="M104" s="9" t="inlineStr">
        <is>
          <t>已关闭</t>
        </is>
      </c>
      <c r="N104" s="29" t="n">
        <v>46163</v>
      </c>
      <c r="O104" s="29" t="n">
        <v>46161</v>
      </c>
      <c r="P104" s="29" t="n">
        <v>46187</v>
      </c>
      <c r="Q104" s="29" t="n">
        <v>46192</v>
      </c>
      <c r="R104" s="9" t="inlineStr">
        <is>
          <t>√</t>
        </is>
      </c>
      <c r="S104" s="9" t="inlineStr">
        <is>
          <t>√</t>
        </is>
      </c>
      <c r="T104" s="9" t="inlineStr">
        <is>
          <t>√</t>
        </is>
      </c>
      <c r="U104" s="9" t="inlineStr">
        <is>
          <t>√</t>
        </is>
      </c>
      <c r="V104" s="8" t="inlineStr">
        <is>
          <t>中标厂家</t>
        </is>
      </c>
      <c r="W104" s="29" t="n">
        <v>46248</v>
      </c>
    </row>
    <row r="105" ht="49.4" customHeight="1">
      <c r="A105" s="8" t="inlineStr">
        <is>
          <t>TA-0101</t>
        </is>
      </c>
      <c r="B105" s="8" t="inlineStr">
        <is>
          <t>DEMO-TA-M019-02</t>
        </is>
      </c>
      <c r="C105" s="8" t="inlineStr">
        <is>
          <t>局部水雾灭火系统
Local Water Mist Fire Fighting System</t>
        </is>
      </c>
      <c r="D105" s="8" t="inlineStr">
        <is>
          <t>厂家O</t>
        </is>
      </c>
      <c r="E105" s="9" t="inlineStr">
        <is>
          <t>船东</t>
        </is>
      </c>
      <c r="F105" s="29" t="n">
        <v>46331</v>
      </c>
      <c r="G105" s="8" t="inlineStr">
        <is>
          <t>水雾喷头材质应为 SUS316 而非 304
Water mist nozzles to be of SUS316 instead of 304</t>
        </is>
      </c>
      <c r="H105" s="9" t="inlineStr">
        <is>
          <t>A</t>
        </is>
      </c>
      <c r="I105" s="9" t="n"/>
      <c r="J105" s="30">
        <f>IF(OR($H105="",NOT(ISNUMBER(IF(ISNUMBER($F105),$F105,IFERROR(--SUBSTITUTE($F105,".","/"),""))))),"",IF(AND($H105="A",ISNUMBER(IF(ISNUMBER($P105),$P105,IFERROR(--SUBSTITUTE($P105,".","/"),""))),IF(ISNUMBER($P105),$P105,IFERROR(--SUBSTITUTE($P105,".","/"),""))&gt;=IF(ISNUMBER($F105),$F105,IFERROR(--SUBSTITUTE($F105,".","/"),""))),MIN(IF(ISNUMBER($F105),$F105,IFERROR(--SUBSTITUTE($F105,".","/"),""))+INDEX(参数表!$B$4:$B$6,MATCH($H105,参数表!$A$4:$A$6,0)),IF(ISNUMBER($P105),$P105,IFERROR(--SUBSTITUTE($P105,".","/"),""))),IF(ISNUMBER($F105),$F105,IFERROR(--SUBSTITUTE($F105,".","/"),""))+INDEX(参数表!$B$4:$B$6,MATCH($H105,参数表!$A$4:$A$6,0))))</f>
        <v/>
      </c>
      <c r="K105" s="29" t="n"/>
      <c r="L105" s="8" t="n"/>
      <c r="M105" s="9" t="inlineStr">
        <is>
          <t>待回复</t>
        </is>
      </c>
      <c r="N105" s="29" t="n">
        <v>46301</v>
      </c>
      <c r="O105" s="29" t="n">
        <v>46302</v>
      </c>
      <c r="P105" s="29" t="n">
        <v>46346</v>
      </c>
      <c r="Q105" s="29" t="n"/>
      <c r="R105" s="9" t="n"/>
      <c r="S105" s="9" t="n"/>
      <c r="T105" s="9" t="n"/>
      <c r="U105" s="9" t="n"/>
      <c r="V105" s="8" t="n"/>
      <c r="W105" s="29" t="n"/>
    </row>
    <row r="106" ht="73.125" customHeight="1">
      <c r="A106" s="8" t="inlineStr">
        <is>
          <t>TA-0102</t>
        </is>
      </c>
      <c r="B106" s="8" t="inlineStr">
        <is>
          <t>DEMO-TA-M019-02</t>
        </is>
      </c>
      <c r="C106" s="8" t="inlineStr">
        <is>
          <t>局部水雾灭火系统
Local Water Mist Fire Fighting System</t>
        </is>
      </c>
      <c r="D106" s="8" t="inlineStr">
        <is>
          <t>厂家O</t>
        </is>
      </c>
      <c r="E106" s="9" t="inlineStr">
        <is>
          <t>船东</t>
        </is>
      </c>
      <c r="F106" s="29" t="n">
        <v>46322</v>
      </c>
      <c r="G106" s="8" t="inlineStr">
        <is>
          <t>提供泵组草图/图纸（含尺寸、检修空间及附件）
3.1.1 / Page 12: Provide sketch / drawing of the pump unit with dimensions (including service and maitenance) and fittings</t>
        </is>
      </c>
      <c r="H106" s="9" t="inlineStr">
        <is>
          <t>B</t>
        </is>
      </c>
      <c r="I106" s="9" t="n"/>
      <c r="J106" s="30">
        <f>IF(OR($H106="",NOT(ISNUMBER(IF(ISNUMBER($F106),$F106,IFERROR(--SUBSTITUTE($F106,".","/"),""))))),"",IF(AND($H106="A",ISNUMBER(IF(ISNUMBER($P106),$P106,IFERROR(--SUBSTITUTE($P106,".","/"),""))),IF(ISNUMBER($P106),$P106,IFERROR(--SUBSTITUTE($P106,".","/"),""))&gt;=IF(ISNUMBER($F106),$F106,IFERROR(--SUBSTITUTE($F106,".","/"),""))),MIN(IF(ISNUMBER($F106),$F106,IFERROR(--SUBSTITUTE($F106,".","/"),""))+INDEX(参数表!$B$4:$B$6,MATCH($H106,参数表!$A$4:$A$6,0)),IF(ISNUMBER($P106),$P106,IFERROR(--SUBSTITUTE($P106,".","/"),""))),IF(ISNUMBER($F106),$F106,IFERROR(--SUBSTITUTE($F106,".","/"),""))+INDEX(参数表!$B$4:$B$6,MATCH($H106,参数表!$A$4:$A$6,0))))</f>
        <v/>
      </c>
      <c r="K106" s="29" t="n">
        <v>46327</v>
      </c>
      <c r="L106" s="8" t="inlineStr">
        <is>
          <t>Vendor reply:  If it is reflected in our company's winning bid drawings in the future</t>
        </is>
      </c>
      <c r="M106" s="9" t="inlineStr">
        <is>
          <t>已关闭</t>
        </is>
      </c>
      <c r="N106" s="29" t="n">
        <v>46301</v>
      </c>
      <c r="O106" s="29" t="n">
        <v>46302</v>
      </c>
      <c r="P106" s="29" t="n">
        <v>46346</v>
      </c>
      <c r="Q106" s="29" t="n"/>
      <c r="R106" s="9" t="n"/>
      <c r="S106" s="9" t="n"/>
      <c r="T106" s="9" t="n"/>
      <c r="U106" s="9" t="n"/>
      <c r="V106" s="8" t="n"/>
      <c r="W106" s="29" t="n"/>
    </row>
    <row r="107" ht="48.75" customHeight="1">
      <c r="A107" s="8" t="inlineStr">
        <is>
          <t>TA-0103</t>
        </is>
      </c>
      <c r="B107" s="8" t="inlineStr">
        <is>
          <t>DEMO-TA-M019-02</t>
        </is>
      </c>
      <c r="C107" s="8" t="inlineStr">
        <is>
          <t>局部水雾灭火系统
Local Water Mist Fire Fighting System</t>
        </is>
      </c>
      <c r="D107" s="8" t="inlineStr">
        <is>
          <t>厂家O</t>
        </is>
      </c>
      <c r="E107" s="9" t="inlineStr">
        <is>
          <t>船东</t>
        </is>
      </c>
      <c r="F107" s="29" t="n">
        <v>46330</v>
      </c>
      <c r="G107" s="8" t="inlineStr">
        <is>
          <t>流程图中文字译成英文
3.1.1 / Page 12: Translate texts in the diaram into English</t>
        </is>
      </c>
      <c r="H107" s="9" t="inlineStr">
        <is>
          <t>C</t>
        </is>
      </c>
      <c r="I107" s="9" t="n"/>
      <c r="J107" s="30">
        <f>IF(OR($H107="",NOT(ISNUMBER(IF(ISNUMBER($F107),$F107,IFERROR(--SUBSTITUTE($F107,".","/"),""))))),"",IF(AND($H107="A",ISNUMBER(IF(ISNUMBER($P107),$P107,IFERROR(--SUBSTITUTE($P107,".","/"),""))),IF(ISNUMBER($P107),$P107,IFERROR(--SUBSTITUTE($P107,".","/"),""))&gt;=IF(ISNUMBER($F107),$F107,IFERROR(--SUBSTITUTE($F107,".","/"),""))),MIN(IF(ISNUMBER($F107),$F107,IFERROR(--SUBSTITUTE($F107,".","/"),""))+INDEX(参数表!$B$4:$B$6,MATCH($H107,参数表!$A$4:$A$6,0)),IF(ISNUMBER($P107),$P107,IFERROR(--SUBSTITUTE($P107,".","/"),""))),IF(ISNUMBER($F107),$F107,IFERROR(--SUBSTITUTE($F107,".","/"),""))+INDEX(参数表!$B$4:$B$6,MATCH($H107,参数表!$A$4:$A$6,0))))</f>
        <v/>
      </c>
      <c r="K107" s="29" t="n"/>
      <c r="L107" s="8" t="n"/>
      <c r="M107" s="9" t="inlineStr">
        <is>
          <t>待回复</t>
        </is>
      </c>
      <c r="N107" s="29" t="n">
        <v>46301</v>
      </c>
      <c r="O107" s="29" t="n">
        <v>46302</v>
      </c>
      <c r="P107" s="29" t="n">
        <v>46346</v>
      </c>
      <c r="Q107" s="29" t="n"/>
      <c r="R107" s="9" t="n"/>
      <c r="S107" s="9" t="n"/>
      <c r="T107" s="9" t="n"/>
      <c r="U107" s="9" t="n"/>
      <c r="V107" s="8" t="n"/>
      <c r="W107" s="29" t="n"/>
    </row>
    <row r="108" ht="89.05" customHeight="1">
      <c r="A108" s="8" t="inlineStr">
        <is>
          <t>TA-0104</t>
        </is>
      </c>
      <c r="B108" s="8" t="inlineStr">
        <is>
          <t>DEMO-TA-M019-02</t>
        </is>
      </c>
      <c r="C108" s="8" t="inlineStr">
        <is>
          <t>局部水雾灭火系统
Local Water Mist Fire Fighting System</t>
        </is>
      </c>
      <c r="D108" s="8" t="inlineStr">
        <is>
          <t>厂家O</t>
        </is>
      </c>
      <c r="E108" s="9" t="inlineStr">
        <is>
          <t>船东</t>
        </is>
      </c>
      <c r="F108" s="29" t="n">
        <v>46323</v>
      </c>
      <c r="G108" s="8" t="inlineStr">
        <is>
          <t>电气接口无图，提供与火灾报警监控、IAS、VDR 等系统的接口信息
3.2.1 / Electrical Interface / Page 14: there is no diagram. Please provide information on interface with other systems: Fire Alarm an Monitoring, IAS, VDR etc.</t>
        </is>
      </c>
      <c r="H108" s="9" t="inlineStr">
        <is>
          <t>B</t>
        </is>
      </c>
      <c r="I108" s="9" t="n"/>
      <c r="J108" s="30">
        <f>IF(OR($H108="",NOT(ISNUMBER(IF(ISNUMBER($F108),$F108,IFERROR(--SUBSTITUTE($F108,".","/"),""))))),"",IF(AND($H108="A",ISNUMBER(IF(ISNUMBER($P108),$P108,IFERROR(--SUBSTITUTE($P108,".","/"),""))),IF(ISNUMBER($P108),$P108,IFERROR(--SUBSTITUTE($P108,".","/"),""))&gt;=IF(ISNUMBER($F108),$F108,IFERROR(--SUBSTITUTE($F108,".","/"),""))),MIN(IF(ISNUMBER($F108),$F108,IFERROR(--SUBSTITUTE($F108,".","/"),""))+INDEX(参数表!$B$4:$B$6,MATCH($H108,参数表!$A$4:$A$6,0)),IF(ISNUMBER($P108),$P108,IFERROR(--SUBSTITUTE($P108,".","/"),""))),IF(ISNUMBER($F108),$F108,IFERROR(--SUBSTITUTE($F108,".","/"),""))+INDEX(参数表!$B$4:$B$6,MATCH($H108,参数表!$A$4:$A$6,0))))</f>
        <v/>
      </c>
      <c r="K108" s="29" t="n">
        <v>46327</v>
      </c>
      <c r="L108" s="8" t="inlineStr">
        <is>
          <t>Vendor reply:  If our company confirms in the winning bid drawings in the future</t>
        </is>
      </c>
      <c r="M108" s="9" t="inlineStr">
        <is>
          <t>已关闭</t>
        </is>
      </c>
      <c r="N108" s="29" t="n">
        <v>46301</v>
      </c>
      <c r="O108" s="29" t="n">
        <v>46302</v>
      </c>
      <c r="P108" s="29" t="n">
        <v>46346</v>
      </c>
      <c r="Q108" s="29" t="n"/>
      <c r="R108" s="9" t="n"/>
      <c r="S108" s="9" t="n"/>
      <c r="T108" s="9" t="n"/>
      <c r="U108" s="9" t="n"/>
      <c r="V108" s="8" t="n"/>
      <c r="W108" s="29" t="n"/>
    </row>
    <row r="109" ht="63.05" customHeight="1">
      <c r="A109" s="8" t="inlineStr">
        <is>
          <t>TA-0105</t>
        </is>
      </c>
      <c r="B109" s="8" t="inlineStr">
        <is>
          <t>DEMO-TA-M019-02</t>
        </is>
      </c>
      <c r="C109" s="8" t="inlineStr">
        <is>
          <t>局部水雾灭火系统
Local Water Mist Fire Fighting System</t>
        </is>
      </c>
      <c r="D109" s="8" t="inlineStr">
        <is>
          <t>厂家O</t>
        </is>
      </c>
      <c r="E109" s="9" t="inlineStr">
        <is>
          <t>船东</t>
        </is>
      </c>
      <c r="F109" s="29" t="n">
        <v>46323</v>
      </c>
      <c r="G109" s="8" t="inlineStr">
        <is>
          <t>试验及吹扫接口应设止回阀
Scope of Supply / Page 15 / 3-11: There should be non-return valve for testing and blowing connection</t>
        </is>
      </c>
      <c r="H109" s="9" t="inlineStr">
        <is>
          <t>B</t>
        </is>
      </c>
      <c r="I109" s="9" t="n"/>
      <c r="J109" s="30">
        <f>IF(OR($H109="",NOT(ISNUMBER(IF(ISNUMBER($F109),$F109,IFERROR(--SUBSTITUTE($F109,".","/"),""))))),"",IF(AND($H109="A",ISNUMBER(IF(ISNUMBER($P109),$P109,IFERROR(--SUBSTITUTE($P109,".","/"),""))),IF(ISNUMBER($P109),$P109,IFERROR(--SUBSTITUTE($P109,".","/"),""))&gt;=IF(ISNUMBER($F109),$F109,IFERROR(--SUBSTITUTE($F109,".","/"),""))),MIN(IF(ISNUMBER($F109),$F109,IFERROR(--SUBSTITUTE($F109,".","/"),""))+INDEX(参数表!$B$4:$B$6,MATCH($H109,参数表!$A$4:$A$6,0)),IF(ISNUMBER($P109),$P109,IFERROR(--SUBSTITUTE($P109,".","/"),""))),IF(ISNUMBER($F109),$F109,IFERROR(--SUBSTITUTE($F109,".","/"),""))+INDEX(参数表!$B$4:$B$6,MATCH($H109,参数表!$A$4:$A$6,0))))</f>
        <v/>
      </c>
      <c r="K109" s="29" t="n">
        <v>46327</v>
      </c>
      <c r="L109" s="8" t="inlineStr">
        <is>
          <t>Vendor reply: This valve also serves as a testing and blowing function</t>
        </is>
      </c>
      <c r="M109" s="9" t="inlineStr">
        <is>
          <t>已认可待落实</t>
        </is>
      </c>
      <c r="N109" s="29" t="n">
        <v>46301</v>
      </c>
      <c r="O109" s="29" t="n">
        <v>46302</v>
      </c>
      <c r="P109" s="29" t="n">
        <v>46346</v>
      </c>
      <c r="Q109" s="29" t="n"/>
      <c r="R109" s="9" t="n"/>
      <c r="S109" s="9" t="n"/>
      <c r="T109" s="9" t="n"/>
      <c r="U109" s="9" t="n"/>
      <c r="V109" s="8" t="n"/>
      <c r="W109" s="29" t="n"/>
    </row>
    <row r="110" ht="85.5" customHeight="1">
      <c r="A110" s="8" t="inlineStr">
        <is>
          <t>TA-0106</t>
        </is>
      </c>
      <c r="B110" s="8" t="inlineStr">
        <is>
          <t>DEMO-TA-M019-02</t>
        </is>
      </c>
      <c r="C110" s="8" t="inlineStr">
        <is>
          <t>局部水雾灭火系统
Local Water Mist Fire Fighting System</t>
        </is>
      </c>
      <c r="D110" s="8" t="inlineStr">
        <is>
          <t>厂家O</t>
        </is>
      </c>
      <c r="E110" s="9" t="inlineStr">
        <is>
          <t>船东</t>
        </is>
      </c>
      <c r="F110" s="29" t="n">
        <v>46323</v>
      </c>
      <c r="G110" s="8" t="inlineStr">
        <is>
          <t>澄清喷头与管路的连接方式（焊接还是螺纹）
Scope of Supply / Page 15 / 12 / Nozzle: Welding base' Please clarify how nozzle to be connected to the pipe (by welding), not threaded?</t>
        </is>
      </c>
      <c r="H110" s="9" t="inlineStr">
        <is>
          <t>C</t>
        </is>
      </c>
      <c r="I110" s="9" t="n"/>
      <c r="J110" s="30">
        <f>IF(OR($H110="",NOT(ISNUMBER(IF(ISNUMBER($F110),$F110,IFERROR(--SUBSTITUTE($F110,".","/"),""))))),"",IF(AND($H110="A",ISNUMBER(IF(ISNUMBER($P110),$P110,IFERROR(--SUBSTITUTE($P110,".","/"),""))),IF(ISNUMBER($P110),$P110,IFERROR(--SUBSTITUTE($P110,".","/"),""))&gt;=IF(ISNUMBER($F110),$F110,IFERROR(--SUBSTITUTE($F110,".","/"),""))),MIN(IF(ISNUMBER($F110),$F110,IFERROR(--SUBSTITUTE($F110,".","/"),""))+INDEX(参数表!$B$4:$B$6,MATCH($H110,参数表!$A$4:$A$6,0)),IF(ISNUMBER($P110),$P110,IFERROR(--SUBSTITUTE($P110,".","/"),""))),IF(ISNUMBER($F110),$F110,IFERROR(--SUBSTITUTE($F110,".","/"),""))+INDEX(参数表!$B$4:$B$6,MATCH($H110,参数表!$A$4:$A$6,0))))</f>
        <v/>
      </c>
      <c r="K110" s="29" t="n">
        <v>46325</v>
      </c>
      <c r="L110" s="8" t="inlineStr">
        <is>
          <t>Vendor reply: The nozzle and welding seat are threaded connections, and the welding seat is butt welded to the pipeline</t>
        </is>
      </c>
      <c r="M110" s="9" t="inlineStr">
        <is>
          <t>已回复待确认</t>
        </is>
      </c>
      <c r="N110" s="29" t="n">
        <v>46301</v>
      </c>
      <c r="O110" s="29" t="n">
        <v>46302</v>
      </c>
      <c r="P110" s="29" t="n">
        <v>46346</v>
      </c>
      <c r="Q110" s="29" t="n"/>
      <c r="R110" s="9" t="n"/>
      <c r="S110" s="9" t="n"/>
      <c r="T110" s="9" t="n"/>
      <c r="U110" s="9" t="n"/>
      <c r="V110" s="8" t="n"/>
      <c r="W110" s="29" t="n"/>
    </row>
    <row r="111" ht="54.5" customHeight="1">
      <c r="A111" s="8" t="inlineStr">
        <is>
          <t>TA-0107</t>
        </is>
      </c>
      <c r="B111" s="8" t="inlineStr">
        <is>
          <t>DEMO-TA-M019-02</t>
        </is>
      </c>
      <c r="C111" s="8" t="inlineStr">
        <is>
          <t>局部水雾灭火系统
Local Water Mist Fire Fighting System</t>
        </is>
      </c>
      <c r="D111" s="8" t="inlineStr">
        <is>
          <t>厂家O</t>
        </is>
      </c>
      <c r="E111" s="9" t="inlineStr">
        <is>
          <t>船东</t>
        </is>
      </c>
      <c r="F111" s="29" t="n">
        <v>46324</v>
      </c>
      <c r="G111" s="8" t="inlineStr">
        <is>
          <t>喷头是否带滤器
Scope of Supply / Page 15 / 12 / Nozzle: Is nozzle fitted with strainer?</t>
        </is>
      </c>
      <c r="H111" s="9" t="inlineStr">
        <is>
          <t>C</t>
        </is>
      </c>
      <c r="I111" s="9" t="n"/>
      <c r="J111" s="30">
        <f>IF(OR($H111="",NOT(ISNUMBER(IF(ISNUMBER($F111),$F111,IFERROR(--SUBSTITUTE($F111,".","/"),""))))),"",IF(AND($H111="A",ISNUMBER(IF(ISNUMBER($P111),$P111,IFERROR(--SUBSTITUTE($P111,".","/"),""))),IF(ISNUMBER($P111),$P111,IFERROR(--SUBSTITUTE($P111,".","/"),""))&gt;=IF(ISNUMBER($F111),$F111,IFERROR(--SUBSTITUTE($F111,".","/"),""))),MIN(IF(ISNUMBER($F111),$F111,IFERROR(--SUBSTITUTE($F111,".","/"),""))+INDEX(参数表!$B$4:$B$6,MATCH($H111,参数表!$A$4:$A$6,0)),IF(ISNUMBER($P111),$P111,IFERROR(--SUBSTITUTE($P111,".","/"),""))),IF(ISNUMBER($F111),$F111,IFERROR(--SUBSTITUTE($F111,".","/"),""))+INDEX(参数表!$B$4:$B$6,MATCH($H111,参数表!$A$4:$A$6,0))))</f>
        <v/>
      </c>
      <c r="K111" s="29" t="n">
        <v>46329</v>
      </c>
      <c r="L111" s="8" t="inlineStr">
        <is>
          <t>Vendor reply: The nozzle is equipped with a filter inside</t>
        </is>
      </c>
      <c r="M111" s="9" t="inlineStr">
        <is>
          <t>已关闭</t>
        </is>
      </c>
      <c r="N111" s="29" t="n">
        <v>46301</v>
      </c>
      <c r="O111" s="29" t="n">
        <v>46302</v>
      </c>
      <c r="P111" s="29" t="n">
        <v>46346</v>
      </c>
      <c r="Q111" s="29" t="n"/>
      <c r="R111" s="9" t="n"/>
      <c r="S111" s="9" t="n"/>
      <c r="T111" s="9" t="n"/>
      <c r="U111" s="9" t="n"/>
      <c r="V111" s="8" t="n"/>
      <c r="W111" s="29" t="n"/>
    </row>
    <row r="112" ht="58.825" customHeight="1">
      <c r="A112" s="8" t="inlineStr">
        <is>
          <t>TA-0108</t>
        </is>
      </c>
      <c r="B112" s="8" t="inlineStr">
        <is>
          <t>DEMO-TA-M019-02</t>
        </is>
      </c>
      <c r="C112" s="8" t="inlineStr">
        <is>
          <t>局部水雾灭火系统
Local Water Mist Fire Fighting System</t>
        </is>
      </c>
      <c r="D112" s="8" t="inlineStr">
        <is>
          <t>厂家O</t>
        </is>
      </c>
      <c r="E112" s="9" t="inlineStr">
        <is>
          <t>船东</t>
        </is>
      </c>
      <c r="F112" s="29" t="n">
        <v>46324</v>
      </c>
      <c r="G112" s="8" t="inlineStr">
        <is>
          <t>喷头是否配临时保护帽
Scope of Supply / Page 15 / 12 / Nozzle: Is nozzle supplied with temporary protection cap?</t>
        </is>
      </c>
      <c r="H112" s="9" t="inlineStr">
        <is>
          <t>C</t>
        </is>
      </c>
      <c r="I112" s="9" t="n"/>
      <c r="J112" s="30">
        <f>IF(OR($H112="",NOT(ISNUMBER(IF(ISNUMBER($F112),$F112,IFERROR(--SUBSTITUTE($F112,".","/"),""))))),"",IF(AND($H112="A",ISNUMBER(IF(ISNUMBER($P112),$P112,IFERROR(--SUBSTITUTE($P112,".","/"),""))),IF(ISNUMBER($P112),$P112,IFERROR(--SUBSTITUTE($P112,".","/"),""))&gt;=IF(ISNUMBER($F112),$F112,IFERROR(--SUBSTITUTE($F112,".","/"),""))),MIN(IF(ISNUMBER($F112),$F112,IFERROR(--SUBSTITUTE($F112,".","/"),""))+INDEX(参数表!$B$4:$B$6,MATCH($H112,参数表!$A$4:$A$6,0)),IF(ISNUMBER($P112),$P112,IFERROR(--SUBSTITUTE($P112,".","/"),""))),IF(ISNUMBER($F112),$F112,IFERROR(--SUBSTITUTE($F112,".","/"),""))+INDEX(参数表!$B$4:$B$6,MATCH($H112,参数表!$A$4:$A$6,0))))</f>
        <v/>
      </c>
      <c r="K112" s="29" t="n">
        <v>46326</v>
      </c>
      <c r="L112" s="8" t="inlineStr">
        <is>
          <t>Vendor reply:  not configured</t>
        </is>
      </c>
      <c r="M112" s="9" t="inlineStr">
        <is>
          <t>已回复待确认</t>
        </is>
      </c>
      <c r="N112" s="29" t="n">
        <v>46301</v>
      </c>
      <c r="O112" s="29" t="n">
        <v>46302</v>
      </c>
      <c r="P112" s="29" t="n">
        <v>46346</v>
      </c>
      <c r="Q112" s="29" t="n"/>
      <c r="R112" s="9" t="n"/>
      <c r="S112" s="9" t="n"/>
      <c r="T112" s="9" t="n"/>
      <c r="U112" s="9" t="n"/>
      <c r="V112" s="8" t="n"/>
      <c r="W112" s="29" t="n"/>
    </row>
    <row r="113" ht="78.97500000000001" customHeight="1">
      <c r="A113" s="8" t="inlineStr">
        <is>
          <t>TA-0109</t>
        </is>
      </c>
      <c r="B113" s="8" t="inlineStr">
        <is>
          <t>DEMO-TA-M019-02</t>
        </is>
      </c>
      <c r="C113" s="8" t="inlineStr">
        <is>
          <t>局部水雾灭火系统
Local Water Mist Fire Fighting System</t>
        </is>
      </c>
      <c r="D113" s="8" t="inlineStr">
        <is>
          <t>厂家O</t>
        </is>
      </c>
      <c r="E113" s="9" t="inlineStr">
        <is>
          <t>船东</t>
        </is>
      </c>
      <c r="F113" s="29" t="n">
        <v>46324</v>
      </c>
      <c r="G113" s="8" t="inlineStr">
        <is>
          <t>蓄电池间内的探测器、接线箱、警报器等须为防爆（Ex）型
Scope of Supply / Page 16 / 19-21: All detectors, alarm lights, junction boxes whatever installed in the battery room should be Ex Type</t>
        </is>
      </c>
      <c r="H113" s="9" t="inlineStr">
        <is>
          <t>A</t>
        </is>
      </c>
      <c r="I113" s="9" t="n"/>
      <c r="J113" s="30">
        <f>IF(OR($H113="",NOT(ISNUMBER(IF(ISNUMBER($F113),$F113,IFERROR(--SUBSTITUTE($F113,".","/"),""))))),"",IF(AND($H113="A",ISNUMBER(IF(ISNUMBER($P113),$P113,IFERROR(--SUBSTITUTE($P113,".","/"),""))),IF(ISNUMBER($P113),$P113,IFERROR(--SUBSTITUTE($P113,".","/"),""))&gt;=IF(ISNUMBER($F113),$F113,IFERROR(--SUBSTITUTE($F113,".","/"),""))),MIN(IF(ISNUMBER($F113),$F113,IFERROR(--SUBSTITUTE($F113,".","/"),""))+INDEX(参数表!$B$4:$B$6,MATCH($H113,参数表!$A$4:$A$6,0)),IF(ISNUMBER($P113),$P113,IFERROR(--SUBSTITUTE($P113,".","/"),""))),IF(ISNUMBER($F113),$F113,IFERROR(--SUBSTITUTE($F113,".","/"),""))+INDEX(参数表!$B$4:$B$6,MATCH($H113,参数表!$A$4:$A$6,0))))</f>
        <v/>
      </c>
      <c r="K113" s="29" t="n">
        <v>46327</v>
      </c>
      <c r="L113" s="8" t="inlineStr">
        <is>
          <t>Vendor reply: Known and informed</t>
        </is>
      </c>
      <c r="M113" s="9" t="inlineStr">
        <is>
          <t>已认可待落实</t>
        </is>
      </c>
      <c r="N113" s="29" t="n">
        <v>46301</v>
      </c>
      <c r="O113" s="29" t="n">
        <v>46302</v>
      </c>
      <c r="P113" s="29" t="n">
        <v>46346</v>
      </c>
      <c r="Q113" s="29" t="n"/>
      <c r="R113" s="9" t="n"/>
      <c r="S113" s="9" t="n"/>
      <c r="T113" s="9" t="n"/>
      <c r="U113" s="9" t="n"/>
      <c r="V113" s="8" t="n"/>
      <c r="W113" s="29" t="n"/>
    </row>
    <row r="114" ht="64.35000000000001" customHeight="1">
      <c r="A114" s="8" t="inlineStr">
        <is>
          <t>TA-0110</t>
        </is>
      </c>
      <c r="B114" s="8" t="inlineStr">
        <is>
          <t>DEMO-TA-M019-02</t>
        </is>
      </c>
      <c r="C114" s="8" t="inlineStr">
        <is>
          <t>局部水雾灭火系统
Local Water Mist Fire Fighting System</t>
        </is>
      </c>
      <c r="D114" s="8" t="inlineStr">
        <is>
          <t>厂家O</t>
        </is>
      </c>
      <c r="E114" s="9" t="inlineStr">
        <is>
          <t>船东</t>
        </is>
      </c>
      <c r="F114" s="29" t="n">
        <v>46325</v>
      </c>
      <c r="G114" s="8" t="inlineStr">
        <is>
          <t>告知探测器及手动报警按钮厂家
Scope of Supply / Page 16 / 19-21: Please let us know the detector and manual call points' manufacturer</t>
        </is>
      </c>
      <c r="H114" s="9" t="inlineStr">
        <is>
          <t>C</t>
        </is>
      </c>
      <c r="I114" s="9" t="n"/>
      <c r="J114" s="30">
        <f>IF(OR($H114="",NOT(ISNUMBER(IF(ISNUMBER($F114),$F114,IFERROR(--SUBSTITUTE($F114,".","/"),""))))),"",IF(AND($H114="A",ISNUMBER(IF(ISNUMBER($P114),$P114,IFERROR(--SUBSTITUTE($P114,".","/"),""))),IF(ISNUMBER($P114),$P114,IFERROR(--SUBSTITUTE($P114,".","/"),""))&gt;=IF(ISNUMBER($F114),$F114,IFERROR(--SUBSTITUTE($F114,".","/"),""))),MIN(IF(ISNUMBER($F114),$F114,IFERROR(--SUBSTITUTE($F114,".","/"),""))+INDEX(参数表!$B$4:$B$6,MATCH($H114,参数表!$A$4:$A$6,0)),IF(ISNUMBER($P114),$P114,IFERROR(--SUBSTITUTE($P114,".","/"),""))),IF(ISNUMBER($F114),$F114,IFERROR(--SUBSTITUTE($F114,".","/"),""))+INDEX(参数表!$B$4:$B$6,MATCH($H114,参数表!$A$4:$A$6,0))))</f>
        <v/>
      </c>
      <c r="K114" s="29" t="n">
        <v>46327</v>
      </c>
      <c r="L114" s="8" t="inlineStr">
        <is>
          <t>Vendor reply: Jiangsu Wuxi Blue Sky</t>
        </is>
      </c>
      <c r="M114" s="9" t="inlineStr">
        <is>
          <t>已关闭</t>
        </is>
      </c>
      <c r="N114" s="29" t="n">
        <v>46301</v>
      </c>
      <c r="O114" s="29" t="n">
        <v>46302</v>
      </c>
      <c r="P114" s="29" t="n">
        <v>46346</v>
      </c>
      <c r="Q114" s="29" t="n"/>
      <c r="R114" s="9" t="n"/>
      <c r="S114" s="9" t="n"/>
      <c r="T114" s="9" t="n"/>
      <c r="U114" s="9" t="n"/>
      <c r="V114" s="8" t="n"/>
      <c r="W114" s="29" t="n"/>
    </row>
    <row r="115" ht="66.625" customHeight="1">
      <c r="A115" s="8" t="inlineStr">
        <is>
          <t>TA-0111</t>
        </is>
      </c>
      <c r="B115" s="8" t="inlineStr">
        <is>
          <t>DEMO-TA-M019-02</t>
        </is>
      </c>
      <c r="C115" s="8" t="inlineStr">
        <is>
          <t>局部水雾灭火系统
Local Water Mist Fire Fighting System</t>
        </is>
      </c>
      <c r="D115" s="8" t="inlineStr">
        <is>
          <t>厂家O</t>
        </is>
      </c>
      <c r="E115" s="9" t="inlineStr">
        <is>
          <t>船东</t>
        </is>
      </c>
      <c r="F115" s="29" t="n">
        <v>46325</v>
      </c>
      <c r="G115" s="8" t="inlineStr">
        <is>
          <t>澄清探测器及手动报警按钮是否均为独立地址
Scope of Supply / Page 16 / 19-21: Clarify if all detector and manual call point have individaul address</t>
        </is>
      </c>
      <c r="H115" s="9" t="inlineStr">
        <is>
          <t>C</t>
        </is>
      </c>
      <c r="I115" s="9" t="n"/>
      <c r="J115" s="30">
        <f>IF(OR($H115="",NOT(ISNUMBER(IF(ISNUMBER($F115),$F115,IFERROR(--SUBSTITUTE($F115,".","/"),""))))),"",IF(AND($H115="A",ISNUMBER(IF(ISNUMBER($P115),$P115,IFERROR(--SUBSTITUTE($P115,".","/"),""))),IF(ISNUMBER($P115),$P115,IFERROR(--SUBSTITUTE($P115,".","/"),""))&gt;=IF(ISNUMBER($F115),$F115,IFERROR(--SUBSTITUTE($F115,".","/"),""))),MIN(IF(ISNUMBER($F115),$F115,IFERROR(--SUBSTITUTE($F115,".","/"),""))+INDEX(参数表!$B$4:$B$6,MATCH($H115,参数表!$A$4:$A$6,0)),IF(ISNUMBER($P115),$P115,IFERROR(--SUBSTITUTE($P115,".","/"),""))),IF(ISNUMBER($F115),$F115,IFERROR(--SUBSTITUTE($F115,".","/"),""))+INDEX(参数表!$B$4:$B$6,MATCH($H115,参数表!$A$4:$A$6,0))))</f>
        <v/>
      </c>
      <c r="K115" s="29" t="n">
        <v>46330</v>
      </c>
      <c r="L115" s="8" t="inlineStr">
        <is>
          <t>Vendor reply: There is a separate address</t>
        </is>
      </c>
      <c r="M115" s="9" t="inlineStr">
        <is>
          <t>已关闭</t>
        </is>
      </c>
      <c r="N115" s="29" t="n">
        <v>46301</v>
      </c>
      <c r="O115" s="29" t="n">
        <v>46302</v>
      </c>
      <c r="P115" s="29" t="n">
        <v>46346</v>
      </c>
      <c r="Q115" s="29" t="n"/>
      <c r="R115" s="9" t="n"/>
      <c r="S115" s="9" t="n"/>
      <c r="T115" s="9" t="n"/>
      <c r="U115" s="9" t="n"/>
      <c r="V115" s="8" t="n"/>
      <c r="W115" s="29" t="n"/>
    </row>
    <row r="116" ht="65.5" customHeight="1">
      <c r="A116" s="8" t="inlineStr">
        <is>
          <t>TA-0112</t>
        </is>
      </c>
      <c r="B116" s="8" t="inlineStr">
        <is>
          <t>DEMO-TA-M019-02</t>
        </is>
      </c>
      <c r="C116" s="8" t="inlineStr">
        <is>
          <t>局部水雾灭火系统
Local Water Mist Fire Fighting System</t>
        </is>
      </c>
      <c r="D116" s="8" t="inlineStr">
        <is>
          <t>厂家O</t>
        </is>
      </c>
      <c r="E116" s="9" t="inlineStr">
        <is>
          <t>船东</t>
        </is>
      </c>
      <c r="F116" s="29" t="n">
        <v>46325</v>
      </c>
      <c r="G116" s="8" t="inlineStr">
        <is>
          <t>提供控制箱草图
Provide sketches of control panels</t>
        </is>
      </c>
      <c r="H116" s="9" t="inlineStr">
        <is>
          <t>B</t>
        </is>
      </c>
      <c r="I116" s="9" t="n"/>
      <c r="J116" s="30">
        <f>IF(OR($H116="",NOT(ISNUMBER(IF(ISNUMBER($F116),$F116,IFERROR(--SUBSTITUTE($F116,".","/"),""))))),"",IF(AND($H116="A",ISNUMBER(IF(ISNUMBER($P116),$P116,IFERROR(--SUBSTITUTE($P116,".","/"),""))),IF(ISNUMBER($P116),$P116,IFERROR(--SUBSTITUTE($P116,".","/"),""))&gt;=IF(ISNUMBER($F116),$F116,IFERROR(--SUBSTITUTE($F116,".","/"),""))),MIN(IF(ISNUMBER($F116),$F116,IFERROR(--SUBSTITUTE($F116,".","/"),""))+INDEX(参数表!$B$4:$B$6,MATCH($H116,参数表!$A$4:$A$6,0)),IF(ISNUMBER($P116),$P116,IFERROR(--SUBSTITUTE($P116,".","/"),""))),IF(ISNUMBER($F116),$F116,IFERROR(--SUBSTITUTE($F116,".","/"),""))+INDEX(参数表!$B$4:$B$6,MATCH($H116,参数表!$A$4:$A$6,0))))</f>
        <v/>
      </c>
      <c r="K116" s="29" t="n">
        <v>46328</v>
      </c>
      <c r="L116" s="8" t="inlineStr">
        <is>
          <t>Vendor reply: If our company confirms in the winning bid drawings in the future</t>
        </is>
      </c>
      <c r="M116" s="9" t="inlineStr">
        <is>
          <t>已回复待确认</t>
        </is>
      </c>
      <c r="N116" s="29" t="n">
        <v>46301</v>
      </c>
      <c r="O116" s="29" t="n">
        <v>46302</v>
      </c>
      <c r="P116" s="29" t="n">
        <v>46346</v>
      </c>
      <c r="Q116" s="29" t="n"/>
      <c r="R116" s="9" t="n"/>
      <c r="S116" s="9" t="n"/>
      <c r="T116" s="9" t="n"/>
      <c r="U116" s="9" t="n"/>
      <c r="V116" s="8" t="n"/>
      <c r="W116" s="29" t="n"/>
    </row>
    <row r="117" ht="43.225" customHeight="1">
      <c r="A117" s="8" t="inlineStr">
        <is>
          <t>TA-0113</t>
        </is>
      </c>
      <c r="B117" s="8" t="inlineStr">
        <is>
          <t>DEMO-TA-M020-01</t>
        </is>
      </c>
      <c r="C117" s="8" t="inlineStr">
        <is>
          <t>CO2 灭火系统
CO2 Fire Fighting System</t>
        </is>
      </c>
      <c r="D117" s="8" t="inlineStr">
        <is>
          <t>厂家N</t>
        </is>
      </c>
      <c r="E117" s="9" t="inlineStr">
        <is>
          <t>船东</t>
        </is>
      </c>
      <c r="F117" s="29" t="n">
        <v>46217</v>
      </c>
      <c r="G117" s="8" t="inlineStr">
        <is>
          <t>管材须明确为 SS316L
Pipe material to be specified ie SS316L</t>
        </is>
      </c>
      <c r="H117" s="9" t="inlineStr">
        <is>
          <t>A</t>
        </is>
      </c>
      <c r="I117" s="9" t="n"/>
      <c r="J117" s="30">
        <f>IF(OR($H117="",NOT(ISNUMBER(IF(ISNUMBER($F117),$F117,IFERROR(--SUBSTITUTE($F117,".","/"),""))))),"",IF(AND($H117="A",ISNUMBER(IF(ISNUMBER($P117),$P117,IFERROR(--SUBSTITUTE($P117,".","/"),""))),IF(ISNUMBER($P117),$P117,IFERROR(--SUBSTITUTE($P117,".","/"),""))&gt;=IF(ISNUMBER($F117),$F117,IFERROR(--SUBSTITUTE($F117,".","/"),""))),MIN(IF(ISNUMBER($F117),$F117,IFERROR(--SUBSTITUTE($F117,".","/"),""))+INDEX(参数表!$B$4:$B$6,MATCH($H117,参数表!$A$4:$A$6,0)),IF(ISNUMBER($P117),$P117,IFERROR(--SUBSTITUTE($P117,".","/"),""))),IF(ISNUMBER($F117),$F117,IFERROR(--SUBSTITUTE($F117,".","/"),""))+INDEX(参数表!$B$4:$B$6,MATCH($H117,参数表!$A$4:$A$6,0))))</f>
        <v/>
      </c>
      <c r="K117" s="29" t="n">
        <v>46222</v>
      </c>
      <c r="L117" s="8" t="inlineStr">
        <is>
          <t>Vendor reply: Already noted</t>
        </is>
      </c>
      <c r="M117" s="9" t="inlineStr">
        <is>
          <t>已关闭</t>
        </is>
      </c>
      <c r="N117" s="29" t="n">
        <v>46211</v>
      </c>
      <c r="O117" s="29" t="n">
        <v>46211</v>
      </c>
      <c r="P117" s="29" t="n">
        <v>46243</v>
      </c>
      <c r="Q117" s="29" t="n">
        <v>46246</v>
      </c>
      <c r="R117" s="9" t="inlineStr">
        <is>
          <t>√</t>
        </is>
      </c>
      <c r="S117" s="9" t="inlineStr">
        <is>
          <t>√</t>
        </is>
      </c>
      <c r="T117" s="9" t="inlineStr">
        <is>
          <t>√</t>
        </is>
      </c>
      <c r="U117" s="9" t="inlineStr">
        <is>
          <t>√</t>
        </is>
      </c>
      <c r="V117" s="8" t="inlineStr">
        <is>
          <t>中标厂家</t>
        </is>
      </c>
      <c r="W117" s="29" t="n">
        <v>46300</v>
      </c>
    </row>
    <row r="118" ht="52.65" customHeight="1">
      <c r="A118" s="8" t="inlineStr">
        <is>
          <t>TA-0114</t>
        </is>
      </c>
      <c r="B118" s="8" t="inlineStr">
        <is>
          <t>DEMO-TA-M020-01</t>
        </is>
      </c>
      <c r="C118" s="8" t="inlineStr">
        <is>
          <t>CO2 灭火系统
CO2 Fire Fighting System</t>
        </is>
      </c>
      <c r="D118" s="8" t="inlineStr">
        <is>
          <t>厂家N</t>
        </is>
      </c>
      <c r="E118" s="9" t="inlineStr">
        <is>
          <t>船东</t>
        </is>
      </c>
      <c r="F118" s="29" t="n">
        <v>46219</v>
      </c>
      <c r="G118" s="8" t="inlineStr">
        <is>
          <t>确认售后服务可全球覆盖
After sales support to be confirmed that could provide global coverage</t>
        </is>
      </c>
      <c r="H118" s="9" t="inlineStr">
        <is>
          <t>C</t>
        </is>
      </c>
      <c r="I118" s="9" t="n"/>
      <c r="J118" s="30">
        <f>IF(OR($H118="",NOT(ISNUMBER(IF(ISNUMBER($F118),$F118,IFERROR(--SUBSTITUTE($F118,".","/"),""))))),"",IF(AND($H118="A",ISNUMBER(IF(ISNUMBER($P118),$P118,IFERROR(--SUBSTITUTE($P118,".","/"),""))),IF(ISNUMBER($P118),$P118,IFERROR(--SUBSTITUTE($P118,".","/"),""))&gt;=IF(ISNUMBER($F118),$F118,IFERROR(--SUBSTITUTE($F118,".","/"),""))),MIN(IF(ISNUMBER($F118),$F118,IFERROR(--SUBSTITUTE($F118,".","/"),""))+INDEX(参数表!$B$4:$B$6,MATCH($H118,参数表!$A$4:$A$6,0)),IF(ISNUMBER($P118),$P118,IFERROR(--SUBSTITUTE($P118,".","/"),""))),IF(ISNUMBER($F118),$F118,IFERROR(--SUBSTITUTE($F118,".","/"),""))+INDEX(参数表!$B$4:$B$6,MATCH($H118,参数表!$A$4:$A$6,0))))</f>
        <v/>
      </c>
      <c r="K118" s="29" t="n">
        <v>46221</v>
      </c>
      <c r="L118" s="8" t="inlineStr">
        <is>
          <t>Vendor reply: Already noted</t>
        </is>
      </c>
      <c r="M118" s="9" t="inlineStr">
        <is>
          <t>已关闭</t>
        </is>
      </c>
      <c r="N118" s="29" t="n">
        <v>46211</v>
      </c>
      <c r="O118" s="29" t="n">
        <v>46211</v>
      </c>
      <c r="P118" s="29" t="n">
        <v>46243</v>
      </c>
      <c r="Q118" s="29" t="n">
        <v>46246</v>
      </c>
      <c r="R118" s="9" t="inlineStr">
        <is>
          <t>√</t>
        </is>
      </c>
      <c r="S118" s="9" t="inlineStr">
        <is>
          <t>√</t>
        </is>
      </c>
      <c r="T118" s="9" t="inlineStr">
        <is>
          <t>√</t>
        </is>
      </c>
      <c r="U118" s="9" t="inlineStr">
        <is>
          <t>√</t>
        </is>
      </c>
      <c r="V118" s="8" t="inlineStr">
        <is>
          <t>中标厂家</t>
        </is>
      </c>
      <c r="W118" s="29" t="n">
        <v>46300</v>
      </c>
    </row>
    <row r="119" ht="49.725" customHeight="1">
      <c r="A119" s="8" t="inlineStr">
        <is>
          <t>TA-0115</t>
        </is>
      </c>
      <c r="B119" s="8" t="inlineStr">
        <is>
          <t>DEMO-TA-M020-01</t>
        </is>
      </c>
      <c r="C119" s="8" t="inlineStr">
        <is>
          <t>CO2 灭火系统
CO2 Fire Fighting System</t>
        </is>
      </c>
      <c r="D119" s="8" t="inlineStr">
        <is>
          <t>厂家N</t>
        </is>
      </c>
      <c r="E119" s="9" t="inlineStr">
        <is>
          <t>船东</t>
        </is>
      </c>
      <c r="F119" s="29" t="n">
        <v>46219</v>
      </c>
      <c r="G119" s="8" t="inlineStr">
        <is>
          <t>管路连接方式须与合同规格书一致
Pipe connection to be aligned with contract specification</t>
        </is>
      </c>
      <c r="H119" s="9" t="inlineStr">
        <is>
          <t>B</t>
        </is>
      </c>
      <c r="I119" s="9" t="n"/>
      <c r="J119" s="30">
        <f>IF(OR($H119="",NOT(ISNUMBER(IF(ISNUMBER($F119),$F119,IFERROR(--SUBSTITUTE($F119,".","/"),""))))),"",IF(AND($H119="A",ISNUMBER(IF(ISNUMBER($P119),$P119,IFERROR(--SUBSTITUTE($P119,".","/"),""))),IF(ISNUMBER($P119),$P119,IFERROR(--SUBSTITUTE($P119,".","/"),""))&gt;=IF(ISNUMBER($F119),$F119,IFERROR(--SUBSTITUTE($F119,".","/"),""))),MIN(IF(ISNUMBER($F119),$F119,IFERROR(--SUBSTITUTE($F119,".","/"),""))+INDEX(参数表!$B$4:$B$6,MATCH($H119,参数表!$A$4:$A$6,0)),IF(ISNUMBER($P119),$P119,IFERROR(--SUBSTITUTE($P119,".","/"),""))),IF(ISNUMBER($F119),$F119,IFERROR(--SUBSTITUTE($F119,".","/"),""))+INDEX(参数表!$B$4:$B$6,MATCH($H119,参数表!$A$4:$A$6,0))))</f>
        <v/>
      </c>
      <c r="K119" s="29" t="n">
        <v>46223</v>
      </c>
      <c r="L119" s="8" t="inlineStr">
        <is>
          <t>Vendor reply: Meet the requirements</t>
        </is>
      </c>
      <c r="M119" s="9" t="inlineStr">
        <is>
          <t>已关闭</t>
        </is>
      </c>
      <c r="N119" s="29" t="n">
        <v>46211</v>
      </c>
      <c r="O119" s="29" t="n">
        <v>46211</v>
      </c>
      <c r="P119" s="29" t="n">
        <v>46243</v>
      </c>
      <c r="Q119" s="29" t="n">
        <v>46246</v>
      </c>
      <c r="R119" s="9" t="inlineStr">
        <is>
          <t>√</t>
        </is>
      </c>
      <c r="S119" s="9" t="inlineStr">
        <is>
          <t>√</t>
        </is>
      </c>
      <c r="T119" s="9" t="inlineStr">
        <is>
          <t>√</t>
        </is>
      </c>
      <c r="U119" s="9" t="inlineStr">
        <is>
          <t>√</t>
        </is>
      </c>
      <c r="V119" s="8" t="inlineStr">
        <is>
          <t>中标厂家</t>
        </is>
      </c>
      <c r="W119" s="29" t="n">
        <v>46300</v>
      </c>
    </row>
    <row r="120" ht="49.075" customHeight="1">
      <c r="A120" s="8" t="inlineStr">
        <is>
          <t>TA-0116</t>
        </is>
      </c>
      <c r="B120" s="8" t="inlineStr">
        <is>
          <t>DEMO-TA-M020-01</t>
        </is>
      </c>
      <c r="C120" s="8" t="inlineStr">
        <is>
          <t>CO2 灭火系统
CO2 Fire Fighting System</t>
        </is>
      </c>
      <c r="D120" s="8" t="inlineStr">
        <is>
          <t>厂家N</t>
        </is>
      </c>
      <c r="E120" s="9" t="inlineStr">
        <is>
          <t>船东</t>
        </is>
      </c>
      <c r="F120" s="29" t="n">
        <v>46219</v>
      </c>
      <c r="G120" s="8" t="inlineStr">
        <is>
          <t>提供远程释放柜详细图纸
Please provide more detailed dwg for remote release cabinet</t>
        </is>
      </c>
      <c r="H120" s="9" t="inlineStr">
        <is>
          <t>B</t>
        </is>
      </c>
      <c r="I120" s="9" t="n"/>
      <c r="J120" s="30">
        <f>IF(OR($H120="",NOT(ISNUMBER(IF(ISNUMBER($F120),$F120,IFERROR(--SUBSTITUTE($F120,".","/"),""))))),"",IF(AND($H120="A",ISNUMBER(IF(ISNUMBER($P120),$P120,IFERROR(--SUBSTITUTE($P120,".","/"),""))),IF(ISNUMBER($P120),$P120,IFERROR(--SUBSTITUTE($P120,".","/"),""))&gt;=IF(ISNUMBER($F120),$F120,IFERROR(--SUBSTITUTE($F120,".","/"),""))),MIN(IF(ISNUMBER($F120),$F120,IFERROR(--SUBSTITUTE($F120,".","/"),""))+INDEX(参数表!$B$4:$B$6,MATCH($H120,参数表!$A$4:$A$6,0)),IF(ISNUMBER($P120),$P120,IFERROR(--SUBSTITUTE($P120,".","/"),""))),IF(ISNUMBER($F120),$F120,IFERROR(--SUBSTITUTE($F120,".","/"),""))+INDEX(参数表!$B$4:$B$6,MATCH($H120,参数表!$A$4:$A$6,0))))</f>
        <v/>
      </c>
      <c r="K120" s="29" t="n">
        <v>46222</v>
      </c>
      <c r="L120" s="8" t="inlineStr">
        <is>
          <t>Vendor reply: pls see the attached 1 drawing.</t>
        </is>
      </c>
      <c r="M120" s="9" t="inlineStr">
        <is>
          <t>已关闭</t>
        </is>
      </c>
      <c r="N120" s="29" t="n">
        <v>46211</v>
      </c>
      <c r="O120" s="29" t="n">
        <v>46211</v>
      </c>
      <c r="P120" s="29" t="n">
        <v>46243</v>
      </c>
      <c r="Q120" s="29" t="n">
        <v>46246</v>
      </c>
      <c r="R120" s="9" t="inlineStr">
        <is>
          <t>√</t>
        </is>
      </c>
      <c r="S120" s="9" t="inlineStr">
        <is>
          <t>√</t>
        </is>
      </c>
      <c r="T120" s="9" t="inlineStr">
        <is>
          <t>√</t>
        </is>
      </c>
      <c r="U120" s="9" t="inlineStr">
        <is>
          <t>√</t>
        </is>
      </c>
      <c r="V120" s="8" t="inlineStr">
        <is>
          <t>中标厂家</t>
        </is>
      </c>
      <c r="W120" s="29" t="n">
        <v>46300</v>
      </c>
    </row>
    <row r="121" ht="47.5" customHeight="1">
      <c r="A121" s="8" t="inlineStr">
        <is>
          <t>TA-0117</t>
        </is>
      </c>
      <c r="B121" s="8" t="inlineStr">
        <is>
          <t>DEMO-TA-M020-01</t>
        </is>
      </c>
      <c r="C121" s="8" t="inlineStr">
        <is>
          <t>CO2 灭火系统
CO2 Fire Fighting System</t>
        </is>
      </c>
      <c r="D121" s="8" t="inlineStr">
        <is>
          <t>厂家N</t>
        </is>
      </c>
      <c r="E121" s="9" t="inlineStr">
        <is>
          <t>船东</t>
        </is>
      </c>
      <c r="F121" s="29" t="n">
        <v>46217</v>
      </c>
      <c r="G121" s="8" t="inlineStr">
        <is>
          <t>缺少厨房烟道（Galley duct）计算
Calculation for galley duct missing.</t>
        </is>
      </c>
      <c r="H121" s="9" t="inlineStr">
        <is>
          <t>B</t>
        </is>
      </c>
      <c r="I121" s="9" t="n"/>
      <c r="J121" s="30">
        <f>IF(OR($H121="",NOT(ISNUMBER(IF(ISNUMBER($F121),$F121,IFERROR(--SUBSTITUTE($F121,".","/"),""))))),"",IF(AND($H121="A",ISNUMBER(IF(ISNUMBER($P121),$P121,IFERROR(--SUBSTITUTE($P121,".","/"),""))),IF(ISNUMBER($P121),$P121,IFERROR(--SUBSTITUTE($P121,".","/"),""))&gt;=IF(ISNUMBER($F121),$F121,IFERROR(--SUBSTITUTE($F121,".","/"),""))),MIN(IF(ISNUMBER($F121),$F121,IFERROR(--SUBSTITUTE($F121,".","/"),""))+INDEX(参数表!$B$4:$B$6,MATCH($H121,参数表!$A$4:$A$6,0)),IF(ISNUMBER($P121),$P121,IFERROR(--SUBSTITUTE($P121,".","/"),""))),IF(ISNUMBER($F121),$F121,IFERROR(--SUBSTITUTE($F121,".","/"),""))+INDEX(参数表!$B$4:$B$6,MATCH($H121,参数表!$A$4:$A$6,0))))</f>
        <v/>
      </c>
      <c r="K121" s="29" t="n">
        <v>46222</v>
      </c>
      <c r="L121" s="8" t="inlineStr">
        <is>
          <t>Vendor reply: No parameters for galley duct</t>
        </is>
      </c>
      <c r="M121" s="9" t="inlineStr">
        <is>
          <t>已关闭</t>
        </is>
      </c>
      <c r="N121" s="29" t="n">
        <v>46211</v>
      </c>
      <c r="O121" s="29" t="n">
        <v>46211</v>
      </c>
      <c r="P121" s="29" t="n">
        <v>46243</v>
      </c>
      <c r="Q121" s="29" t="n">
        <v>46246</v>
      </c>
      <c r="R121" s="9" t="inlineStr">
        <is>
          <t>√</t>
        </is>
      </c>
      <c r="S121" s="9" t="inlineStr">
        <is>
          <t>√</t>
        </is>
      </c>
      <c r="T121" s="9" t="inlineStr">
        <is>
          <t>√</t>
        </is>
      </c>
      <c r="U121" s="9" t="inlineStr">
        <is>
          <t>√</t>
        </is>
      </c>
      <c r="V121" s="8" t="inlineStr">
        <is>
          <t>中标厂家</t>
        </is>
      </c>
      <c r="W121" s="29" t="n">
        <v>46300</v>
      </c>
    </row>
    <row r="122" ht="105.95" customHeight="1">
      <c r="A122" s="8" t="inlineStr">
        <is>
          <t>TA-0118</t>
        </is>
      </c>
      <c r="B122" s="8" t="inlineStr">
        <is>
          <t>DEMO-TA-M020-01</t>
        </is>
      </c>
      <c r="C122" s="8" t="inlineStr">
        <is>
          <t>CO2 灭火系统
CO2 Fire Fighting System</t>
        </is>
      </c>
      <c r="D122" s="8" t="inlineStr">
        <is>
          <t>厂家N</t>
        </is>
      </c>
      <c r="E122" s="9" t="inlineStr">
        <is>
          <t>船东</t>
        </is>
      </c>
      <c r="F122" s="29" t="n">
        <v>46217</v>
      </c>
      <c r="G122" s="8" t="inlineStr">
        <is>
          <t>详细说明各保护区（蓄电池间、应急发电机间、厨房、主配电板间）预警/释放报警、风机泵停机、失电报警等功能
Please provide more detailed information about prealarm and release alarms and ventilation/pumps stop functions, power fail alarm etc, for each systems (battery room, EDG room, galley, MSB room)</t>
        </is>
      </c>
      <c r="H122" s="9" t="inlineStr">
        <is>
          <t>B</t>
        </is>
      </c>
      <c r="I122" s="9" t="n"/>
      <c r="J122" s="30">
        <f>IF(OR($H122="",NOT(ISNUMBER(IF(ISNUMBER($F122),$F122,IFERROR(--SUBSTITUTE($F122,".","/"),""))))),"",IF(AND($H122="A",ISNUMBER(IF(ISNUMBER($P122),$P122,IFERROR(--SUBSTITUTE($P122,".","/"),""))),IF(ISNUMBER($P122),$P122,IFERROR(--SUBSTITUTE($P122,".","/"),""))&gt;=IF(ISNUMBER($F122),$F122,IFERROR(--SUBSTITUTE($F122,".","/"),""))),MIN(IF(ISNUMBER($F122),$F122,IFERROR(--SUBSTITUTE($F122,".","/"),""))+INDEX(参数表!$B$4:$B$6,MATCH($H122,参数表!$A$4:$A$6,0)),IF(ISNUMBER($P122),$P122,IFERROR(--SUBSTITUTE($P122,".","/"),""))),IF(ISNUMBER($F122),$F122,IFERROR(--SUBSTITUTE($F122,".","/"),""))+INDEX(参数表!$B$4:$B$6,MATCH($H122,参数表!$A$4:$A$6,0))))</f>
        <v/>
      </c>
      <c r="K122" s="29" t="n">
        <v>46218</v>
      </c>
      <c r="L122" s="8" t="inlineStr">
        <is>
          <t>Vendor reply: Meet the requirements</t>
        </is>
      </c>
      <c r="M122" s="9" t="inlineStr">
        <is>
          <t>已关闭</t>
        </is>
      </c>
      <c r="N122" s="29" t="n">
        <v>46211</v>
      </c>
      <c r="O122" s="29" t="n">
        <v>46211</v>
      </c>
      <c r="P122" s="29" t="n">
        <v>46243</v>
      </c>
      <c r="Q122" s="29" t="n">
        <v>46246</v>
      </c>
      <c r="R122" s="9" t="inlineStr">
        <is>
          <t>√</t>
        </is>
      </c>
      <c r="S122" s="9" t="inlineStr">
        <is>
          <t>√</t>
        </is>
      </c>
      <c r="T122" s="9" t="inlineStr">
        <is>
          <t>√</t>
        </is>
      </c>
      <c r="U122" s="9" t="inlineStr">
        <is>
          <t>√</t>
        </is>
      </c>
      <c r="V122" s="8" t="inlineStr">
        <is>
          <t>中标厂家</t>
        </is>
      </c>
      <c r="W122" s="29" t="n">
        <v>46300</v>
      </c>
    </row>
    <row r="123" ht="49.4" customHeight="1">
      <c r="A123" s="8" t="inlineStr">
        <is>
          <t>TA-0119</t>
        </is>
      </c>
      <c r="B123" s="8" t="inlineStr">
        <is>
          <t>DEMO-TA-M020-01</t>
        </is>
      </c>
      <c r="C123" s="8" t="inlineStr">
        <is>
          <t>CO2 灭火系统
CO2 Fire Fighting System</t>
        </is>
      </c>
      <c r="D123" s="8" t="inlineStr">
        <is>
          <t>厂家N</t>
        </is>
      </c>
      <c r="E123" s="9" t="inlineStr">
        <is>
          <t>船东</t>
        </is>
      </c>
      <c r="F123" s="29" t="n">
        <v>46217</v>
      </c>
      <c r="G123" s="8" t="inlineStr">
        <is>
          <t>提供含远程释放的系统总图
Please provide systems general diagram with remote rellease</t>
        </is>
      </c>
      <c r="H123" s="9" t="inlineStr">
        <is>
          <t>B</t>
        </is>
      </c>
      <c r="I123" s="9" t="n"/>
      <c r="J123" s="30">
        <f>IF(OR($H123="",NOT(ISNUMBER(IF(ISNUMBER($F123),$F123,IFERROR(--SUBSTITUTE($F123,".","/"),""))))),"",IF(AND($H123="A",ISNUMBER(IF(ISNUMBER($P123),$P123,IFERROR(--SUBSTITUTE($P123,".","/"),""))),IF(ISNUMBER($P123),$P123,IFERROR(--SUBSTITUTE($P123,".","/"),""))&gt;=IF(ISNUMBER($F123),$F123,IFERROR(--SUBSTITUTE($F123,".","/"),""))),MIN(IF(ISNUMBER($F123),$F123,IFERROR(--SUBSTITUTE($F123,".","/"),""))+INDEX(参数表!$B$4:$B$6,MATCH($H123,参数表!$A$4:$A$6,0)),IF(ISNUMBER($P123),$P123,IFERROR(--SUBSTITUTE($P123,".","/"),""))),IF(ISNUMBER($F123),$F123,IFERROR(--SUBSTITUTE($F123,".","/"),""))+INDEX(参数表!$B$4:$B$6,MATCH($H123,参数表!$A$4:$A$6,0))))</f>
        <v/>
      </c>
      <c r="K123" s="29" t="n">
        <v>46220</v>
      </c>
      <c r="L123" s="8" t="inlineStr">
        <is>
          <t>Vendor reply: pls see the attached 2 drawing.</t>
        </is>
      </c>
      <c r="M123" s="9" t="inlineStr">
        <is>
          <t>已关闭</t>
        </is>
      </c>
      <c r="N123" s="29" t="n">
        <v>46211</v>
      </c>
      <c r="O123" s="29" t="n">
        <v>46211</v>
      </c>
      <c r="P123" s="29" t="n">
        <v>46243</v>
      </c>
      <c r="Q123" s="29" t="n">
        <v>46246</v>
      </c>
      <c r="R123" s="9" t="inlineStr">
        <is>
          <t>√</t>
        </is>
      </c>
      <c r="S123" s="9" t="inlineStr">
        <is>
          <t>√</t>
        </is>
      </c>
      <c r="T123" s="9" t="inlineStr">
        <is>
          <t>√</t>
        </is>
      </c>
      <c r="U123" s="9" t="inlineStr">
        <is>
          <t>√</t>
        </is>
      </c>
      <c r="V123" s="8" t="inlineStr">
        <is>
          <t>中标厂家</t>
        </is>
      </c>
      <c r="W123" s="29" t="n">
        <v>46300</v>
      </c>
    </row>
    <row r="124" ht="49.725" customHeight="1">
      <c r="A124" s="8" t="inlineStr">
        <is>
          <t>TA-0120</t>
        </is>
      </c>
      <c r="B124" s="8" t="inlineStr">
        <is>
          <t>DEMO-TA-M020-02</t>
        </is>
      </c>
      <c r="C124" s="8" t="inlineStr">
        <is>
          <t>CO2 灭火系统
CO2 Fire Fighting System</t>
        </is>
      </c>
      <c r="D124" s="8" t="inlineStr">
        <is>
          <t>厂家O</t>
        </is>
      </c>
      <c r="E124" s="9" t="inlineStr">
        <is>
          <t>船东</t>
        </is>
      </c>
      <c r="F124" s="29" t="n">
        <v>46175</v>
      </c>
      <c r="G124" s="8" t="inlineStr">
        <is>
          <t>管路连接方式须与合同规格书一致
Pipe connection to be aligned with contract specification</t>
        </is>
      </c>
      <c r="H124" s="9" t="inlineStr">
        <is>
          <t>B</t>
        </is>
      </c>
      <c r="I124" s="9" t="n"/>
      <c r="J124" s="30">
        <f>IF(OR($H124="",NOT(ISNUMBER(IF(ISNUMBER($F124),$F124,IFERROR(--SUBSTITUTE($F124,".","/"),""))))),"",IF(AND($H124="A",ISNUMBER(IF(ISNUMBER($P124),$P124,IFERROR(--SUBSTITUTE($P124,".","/"),""))),IF(ISNUMBER($P124),$P124,IFERROR(--SUBSTITUTE($P124,".","/"),""))&gt;=IF(ISNUMBER($F124),$F124,IFERROR(--SUBSTITUTE($F124,".","/"),""))),MIN(IF(ISNUMBER($F124),$F124,IFERROR(--SUBSTITUTE($F124,".","/"),""))+INDEX(参数表!$B$4:$B$6,MATCH($H124,参数表!$A$4:$A$6,0)),IF(ISNUMBER($P124),$P124,IFERROR(--SUBSTITUTE($P124,".","/"),""))),IF(ISNUMBER($F124),$F124,IFERROR(--SUBSTITUTE($F124,".","/"),""))+INDEX(参数表!$B$4:$B$6,MATCH($H124,参数表!$A$4:$A$6,0))))</f>
        <v/>
      </c>
      <c r="K124" s="29" t="n">
        <v>46176</v>
      </c>
      <c r="L124" s="8" t="inlineStr">
        <is>
          <t>Vendor reply: Meet regulatory requirements</t>
        </is>
      </c>
      <c r="M124" s="9" t="inlineStr">
        <is>
          <t>已关闭</t>
        </is>
      </c>
      <c r="N124" s="29" t="n">
        <v>46164</v>
      </c>
      <c r="O124" s="29" t="n">
        <v>46166</v>
      </c>
      <c r="P124" s="29" t="n">
        <v>46205</v>
      </c>
      <c r="Q124" s="29" t="n">
        <v>46204</v>
      </c>
      <c r="R124" s="9" t="n"/>
      <c r="S124" s="9" t="n"/>
      <c r="T124" s="9" t="n"/>
      <c r="U124" s="9" t="n"/>
      <c r="V124" s="8" t="inlineStr">
        <is>
          <t>未中标厂家（定标前澄清意见）</t>
        </is>
      </c>
      <c r="W124" s="29" t="n"/>
    </row>
    <row r="125" ht="95" customHeight="1">
      <c r="A125" s="8" t="inlineStr">
        <is>
          <t>TA-0121</t>
        </is>
      </c>
      <c r="B125" s="8" t="inlineStr">
        <is>
          <t>DEMO-TA-M020-02</t>
        </is>
      </c>
      <c r="C125" s="8" t="inlineStr">
        <is>
          <t>CO2 灭火系统
CO2 Fire Fighting System</t>
        </is>
      </c>
      <c r="D125" s="8" t="inlineStr">
        <is>
          <t>厂家O</t>
        </is>
      </c>
      <c r="E125" s="9" t="inlineStr">
        <is>
          <t>船东</t>
        </is>
      </c>
      <c r="F125" s="29" t="n">
        <v>46177</v>
      </c>
      <c r="G125" s="8" t="inlineStr">
        <is>
          <t>「Kitchen flue」应按合同规格书改称「Galley duct」
3.2 'Kitchen flue' to be reffered as 'Galley duct' as per contract specification</t>
        </is>
      </c>
      <c r="H125" s="9" t="inlineStr">
        <is>
          <t>C</t>
        </is>
      </c>
      <c r="I125" s="9" t="n"/>
      <c r="J125" s="30">
        <f>IF(OR($H125="",NOT(ISNUMBER(IF(ISNUMBER($F125),$F125,IFERROR(--SUBSTITUTE($F125,".","/"),""))))),"",IF(AND($H125="A",ISNUMBER(IF(ISNUMBER($P125),$P125,IFERROR(--SUBSTITUTE($P125,".","/"),""))),IF(ISNUMBER($P125),$P125,IFERROR(--SUBSTITUTE($P125,".","/"),""))&gt;=IF(ISNUMBER($F125),$F125,IFERROR(--SUBSTITUTE($F125,".","/"),""))),MIN(IF(ISNUMBER($F125),$F125,IFERROR(--SUBSTITUTE($F125,".","/"),""))+INDEX(参数表!$B$4:$B$6,MATCH($H125,参数表!$A$4:$A$6,0)),IF(ISNUMBER($P125),$P125,IFERROR(--SUBSTITUTE($P125,".","/"),""))),IF(ISNUMBER($F125),$F125,IFERROR(--SUBSTITUTE($F125,".","/"),""))+INDEX(参数表!$B$4:$B$6,MATCH($H125,参数表!$A$4:$A$6,0))))</f>
        <v/>
      </c>
      <c r="K125" s="29" t="n">
        <v>46181</v>
      </c>
      <c r="L125" s="8" t="inlineStr">
        <is>
          <t>Vendor reply: We have been informed that if our company wins the bid in the future, we can provide suggestions for changes in the drawings</t>
        </is>
      </c>
      <c r="M125" s="9" t="inlineStr">
        <is>
          <t>已关闭</t>
        </is>
      </c>
      <c r="N125" s="29" t="n">
        <v>46164</v>
      </c>
      <c r="O125" s="29" t="n">
        <v>46166</v>
      </c>
      <c r="P125" s="29" t="n">
        <v>46205</v>
      </c>
      <c r="Q125" s="29" t="n">
        <v>46204</v>
      </c>
      <c r="R125" s="9" t="n"/>
      <c r="S125" s="9" t="n"/>
      <c r="T125" s="9" t="n"/>
      <c r="U125" s="9" t="n"/>
      <c r="V125" s="8" t="inlineStr">
        <is>
          <t>未中标厂家（定标前澄清意见）</t>
        </is>
      </c>
      <c r="W125" s="29" t="n"/>
    </row>
    <row r="126" ht="68" customHeight="1">
      <c r="A126" s="8" t="inlineStr">
        <is>
          <t>TA-0122</t>
        </is>
      </c>
      <c r="B126" s="8" t="inlineStr">
        <is>
          <t>DEMO-TA-M020-02</t>
        </is>
      </c>
      <c r="C126" s="8" t="inlineStr">
        <is>
          <t>CO2 灭火系统
CO2 Fire Fighting System</t>
        </is>
      </c>
      <c r="D126" s="8" t="inlineStr">
        <is>
          <t>厂家O</t>
        </is>
      </c>
      <c r="E126" s="9" t="inlineStr">
        <is>
          <t>船东</t>
        </is>
      </c>
      <c r="F126" s="29" t="n">
        <v>46175</v>
      </c>
      <c r="G126" s="8" t="inlineStr">
        <is>
          <t>提供远程释放柜详细图纸
Please provide more detailed dwg for remote release cabinet</t>
        </is>
      </c>
      <c r="H126" s="9" t="inlineStr">
        <is>
          <t>B</t>
        </is>
      </c>
      <c r="I126" s="9" t="n"/>
      <c r="J126" s="30">
        <f>IF(OR($H126="",NOT(ISNUMBER(IF(ISNUMBER($F126),$F126,IFERROR(--SUBSTITUTE($F126,".","/"),""))))),"",IF(AND($H126="A",ISNUMBER(IF(ISNUMBER($P126),$P126,IFERROR(--SUBSTITUTE($P126,".","/"),""))),IF(ISNUMBER($P126),$P126,IFERROR(--SUBSTITUTE($P126,".","/"),""))&gt;=IF(ISNUMBER($F126),$F126,IFERROR(--SUBSTITUTE($F126,".","/"),""))),MIN(IF(ISNUMBER($F126),$F126,IFERROR(--SUBSTITUTE($F126,".","/"),""))+INDEX(参数表!$B$4:$B$6,MATCH($H126,参数表!$A$4:$A$6,0)),IF(ISNUMBER($P126),$P126,IFERROR(--SUBSTITUTE($P126,".","/"),""))),IF(ISNUMBER($F126),$F126,IFERROR(--SUBSTITUTE($F126,".","/"),""))+INDEX(参数表!$B$4:$B$6,MATCH($H126,参数表!$A$4:$A$6,0))))</f>
        <v/>
      </c>
      <c r="K126" s="29" t="n">
        <v>46178</v>
      </c>
      <c r="L126" s="8" t="inlineStr">
        <is>
          <t>Vendor reply: If it is reflected in our company's winning bid drawings in the future</t>
        </is>
      </c>
      <c r="M126" s="9" t="inlineStr">
        <is>
          <t>已关闭</t>
        </is>
      </c>
      <c r="N126" s="29" t="n">
        <v>46164</v>
      </c>
      <c r="O126" s="29" t="n">
        <v>46166</v>
      </c>
      <c r="P126" s="29" t="n">
        <v>46205</v>
      </c>
      <c r="Q126" s="29" t="n">
        <v>46204</v>
      </c>
      <c r="R126" s="9" t="n"/>
      <c r="S126" s="9" t="n"/>
      <c r="T126" s="9" t="n"/>
      <c r="U126" s="9" t="n"/>
      <c r="V126" s="8" t="inlineStr">
        <is>
          <t>未中标厂家（定标前澄清意见）</t>
        </is>
      </c>
      <c r="W126" s="29" t="n"/>
    </row>
    <row r="127" ht="102" customHeight="1">
      <c r="A127" s="8" t="inlineStr">
        <is>
          <t>TA-0123</t>
        </is>
      </c>
      <c r="B127" s="8" t="inlineStr">
        <is>
          <t>DEMO-TA-M020-02</t>
        </is>
      </c>
      <c r="C127" s="8" t="inlineStr">
        <is>
          <t>CO2 灭火系统
CO2 Fire Fighting System</t>
        </is>
      </c>
      <c r="D127" s="8" t="inlineStr">
        <is>
          <t>厂家O</t>
        </is>
      </c>
      <c r="E127" s="9" t="inlineStr">
        <is>
          <t>船东</t>
        </is>
      </c>
      <c r="F127" s="29" t="n">
        <v>46174</v>
      </c>
      <c r="G127" s="8" t="inlineStr">
        <is>
          <t>缺少厨房烟道（Galley duct）计算
Calculation for galley duct missing.</t>
        </is>
      </c>
      <c r="H127" s="9" t="inlineStr">
        <is>
          <t>B</t>
        </is>
      </c>
      <c r="I127" s="9" t="n"/>
      <c r="J127" s="30">
        <f>IF(OR($H127="",NOT(ISNUMBER(IF(ISNUMBER($F127),$F127,IFERROR(--SUBSTITUTE($F127,".","/"),""))))),"",IF(AND($H127="A",ISNUMBER(IF(ISNUMBER($P127),$P127,IFERROR(--SUBSTITUTE($P127,".","/"),""))),IF(ISNUMBER($P127),$P127,IFERROR(--SUBSTITUTE($P127,".","/"),""))&gt;=IF(ISNUMBER($F127),$F127,IFERROR(--SUBSTITUTE($F127,".","/"),""))),MIN(IF(ISNUMBER($F127),$F127,IFERROR(--SUBSTITUTE($F127,".","/"),""))+INDEX(参数表!$B$4:$B$6,MATCH($H127,参数表!$A$4:$A$6,0)),IF(ISNUMBER($P127),$P127,IFERROR(--SUBSTITUTE($P127,".","/"),""))),IF(ISNUMBER($F127),$F127,IFERROR(--SUBSTITUTE($F127,".","/"),""))+INDEX(参数表!$B$4:$B$6,MATCH($H127,参数表!$A$4:$A$6,0))))</f>
        <v/>
      </c>
      <c r="K127" s="29" t="n">
        <v>46177</v>
      </c>
      <c r="L127" s="8" t="inlineStr">
        <is>
          <t>Vendor reply: Due to the temporary lack of pipeline capacity, the kitchen pipeline is configured with a 10L bottle set based on our company's experience</t>
        </is>
      </c>
      <c r="M127" s="9" t="inlineStr">
        <is>
          <t>已关闭</t>
        </is>
      </c>
      <c r="N127" s="29" t="n">
        <v>46164</v>
      </c>
      <c r="O127" s="29" t="n">
        <v>46166</v>
      </c>
      <c r="P127" s="29" t="n">
        <v>46205</v>
      </c>
      <c r="Q127" s="29" t="n">
        <v>46204</v>
      </c>
      <c r="R127" s="9" t="n"/>
      <c r="S127" s="9" t="n"/>
      <c r="T127" s="9" t="n"/>
      <c r="U127" s="9" t="n"/>
      <c r="V127" s="8" t="inlineStr">
        <is>
          <t>未中标厂家（定标前澄清意见）</t>
        </is>
      </c>
      <c r="W127" s="29" t="n"/>
    </row>
    <row r="128" ht="105.95" customHeight="1">
      <c r="A128" s="8" t="inlineStr">
        <is>
          <t>TA-0124</t>
        </is>
      </c>
      <c r="B128" s="8" t="inlineStr">
        <is>
          <t>DEMO-TA-M020-02</t>
        </is>
      </c>
      <c r="C128" s="8" t="inlineStr">
        <is>
          <t>CO2 灭火系统
CO2 Fire Fighting System</t>
        </is>
      </c>
      <c r="D128" s="8" t="inlineStr">
        <is>
          <t>厂家O</t>
        </is>
      </c>
      <c r="E128" s="9" t="inlineStr">
        <is>
          <t>船东</t>
        </is>
      </c>
      <c r="F128" s="29" t="n">
        <v>46175</v>
      </c>
      <c r="G128" s="8" t="inlineStr">
        <is>
          <t>详细说明各保护区（蓄电池间、应急发电机间、厨房、主配电板间）预警/释放报警、风机泵停机、失电报警等功能
Please provide more detailed information about prealarm and release alarms and ventilation/pumps stop functions, power fail alarm etc, for each systems (battery room, EDG room, galley, MSB room)</t>
        </is>
      </c>
      <c r="H128" s="9" t="inlineStr">
        <is>
          <t>B</t>
        </is>
      </c>
      <c r="I128" s="9" t="n"/>
      <c r="J128" s="30">
        <f>IF(OR($H128="",NOT(ISNUMBER(IF(ISNUMBER($F128),$F128,IFERROR(--SUBSTITUTE($F128,".","/"),""))))),"",IF(AND($H128="A",ISNUMBER(IF(ISNUMBER($P128),$P128,IFERROR(--SUBSTITUTE($P128,".","/"),""))),IF(ISNUMBER($P128),$P128,IFERROR(--SUBSTITUTE($P128,".","/"),""))&gt;=IF(ISNUMBER($F128),$F128,IFERROR(--SUBSTITUTE($F128,".","/"),""))),MIN(IF(ISNUMBER($F128),$F128,IFERROR(--SUBSTITUTE($F128,".","/"),""))+INDEX(参数表!$B$4:$B$6,MATCH($H128,参数表!$A$4:$A$6,0)),IF(ISNUMBER($P128),$P128,IFERROR(--SUBSTITUTE($P128,".","/"),""))),IF(ISNUMBER($F128),$F128,IFERROR(--SUBSTITUTE($F128,".","/"),""))+INDEX(参数表!$B$4:$B$6,MATCH($H128,参数表!$A$4:$A$6,0))))</f>
        <v/>
      </c>
      <c r="K128" s="29" t="n">
        <v>46176</v>
      </c>
      <c r="L128" s="8" t="inlineStr">
        <is>
          <t>Vendor reply: If it is reflected in our company's winning bid drawings in the future</t>
        </is>
      </c>
      <c r="M128" s="9" t="inlineStr">
        <is>
          <t>已关闭</t>
        </is>
      </c>
      <c r="N128" s="29" t="n">
        <v>46164</v>
      </c>
      <c r="O128" s="29" t="n">
        <v>46166</v>
      </c>
      <c r="P128" s="29" t="n">
        <v>46205</v>
      </c>
      <c r="Q128" s="29" t="n">
        <v>46204</v>
      </c>
      <c r="R128" s="9" t="n"/>
      <c r="S128" s="9" t="n"/>
      <c r="T128" s="9" t="n"/>
      <c r="U128" s="9" t="n"/>
      <c r="V128" s="8" t="inlineStr">
        <is>
          <t>未中标厂家（定标前澄清意见）</t>
        </is>
      </c>
      <c r="W128" s="29" t="n"/>
    </row>
    <row r="129" ht="68" customHeight="1">
      <c r="A129" s="8" t="inlineStr">
        <is>
          <t>TA-0125</t>
        </is>
      </c>
      <c r="B129" s="8" t="inlineStr">
        <is>
          <t>DEMO-TA-M020-02</t>
        </is>
      </c>
      <c r="C129" s="8" t="inlineStr">
        <is>
          <t>CO2 灭火系统
CO2 Fire Fighting System</t>
        </is>
      </c>
      <c r="D129" s="8" t="inlineStr">
        <is>
          <t>厂家O</t>
        </is>
      </c>
      <c r="E129" s="9" t="inlineStr">
        <is>
          <t>船东</t>
        </is>
      </c>
      <c r="F129" s="29" t="n">
        <v>46176</v>
      </c>
      <c r="G129" s="8" t="inlineStr">
        <is>
          <t>提供含远程释放的系统总图
Please provide systems general diagram with remote rellease</t>
        </is>
      </c>
      <c r="H129" s="9" t="inlineStr">
        <is>
          <t>B</t>
        </is>
      </c>
      <c r="I129" s="9" t="n"/>
      <c r="J129" s="30">
        <f>IF(OR($H129="",NOT(ISNUMBER(IF(ISNUMBER($F129),$F129,IFERROR(--SUBSTITUTE($F129,".","/"),""))))),"",IF(AND($H129="A",ISNUMBER(IF(ISNUMBER($P129),$P129,IFERROR(--SUBSTITUTE($P129,".","/"),""))),IF(ISNUMBER($P129),$P129,IFERROR(--SUBSTITUTE($P129,".","/"),""))&gt;=IF(ISNUMBER($F129),$F129,IFERROR(--SUBSTITUTE($F129,".","/"),""))),MIN(IF(ISNUMBER($F129),$F129,IFERROR(--SUBSTITUTE($F129,".","/"),""))+INDEX(参数表!$B$4:$B$6,MATCH($H129,参数表!$A$4:$A$6,0)),IF(ISNUMBER($P129),$P129,IFERROR(--SUBSTITUTE($P129,".","/"),""))),IF(ISNUMBER($F129),$F129,IFERROR(--SUBSTITUTE($F129,".","/"),""))+INDEX(参数表!$B$4:$B$6,MATCH($H129,参数表!$A$4:$A$6,0))))</f>
        <v/>
      </c>
      <c r="K129" s="29" t="n">
        <v>46182</v>
      </c>
      <c r="L129" s="8" t="inlineStr">
        <is>
          <t>Vendor reply: If it is reflected in our company's winning bid drawings in the future</t>
        </is>
      </c>
      <c r="M129" s="9" t="inlineStr">
        <is>
          <t>已关闭</t>
        </is>
      </c>
      <c r="N129" s="29" t="n">
        <v>46164</v>
      </c>
      <c r="O129" s="29" t="n">
        <v>46166</v>
      </c>
      <c r="P129" s="29" t="n">
        <v>46205</v>
      </c>
      <c r="Q129" s="29" t="n">
        <v>46204</v>
      </c>
      <c r="R129" s="9" t="n"/>
      <c r="S129" s="9" t="n"/>
      <c r="T129" s="9" t="n"/>
      <c r="U129" s="9" t="n"/>
      <c r="V129" s="8" t="inlineStr">
        <is>
          <t>未中标厂家（定标前澄清意见）</t>
        </is>
      </c>
      <c r="W129" s="29" t="n"/>
    </row>
    <row r="130" ht="124.475" customHeight="1">
      <c r="A130" s="8" t="inlineStr">
        <is>
          <t>TA-0126</t>
        </is>
      </c>
      <c r="B130" s="8" t="inlineStr">
        <is>
          <t>DEMO-TA-M022-03</t>
        </is>
      </c>
      <c r="C130" s="8" t="inlineStr">
        <is>
          <t>压力水柜及热水柜
Hydrophore Tank &amp; Calorifier</t>
        </is>
      </c>
      <c r="D130" s="8" t="inlineStr">
        <is>
          <t>厂家P</t>
        </is>
      </c>
      <c r="E130" s="9" t="inlineStr">
        <is>
          <t>船东</t>
        </is>
      </c>
      <c r="F130" s="29" t="n">
        <v>46326</v>
      </c>
      <c r="G130" s="8" t="inlineStr">
        <is>
          <t>提供主要部件品牌（泵、压力开关、涂料规格及膜厚、安全阀、温度计、压力表/变送器、液位及压力开关等）
Please provide maker from all the main components. See list (but not limited only to those):Pumps,Pressostats,Exact Paint specification with microns and paint maker,safety valves,thermometers,pressure gauges &amp; transmitters, Level and press switches etc.</t>
        </is>
      </c>
      <c r="H130" s="9" t="inlineStr">
        <is>
          <t>C</t>
        </is>
      </c>
      <c r="I130" s="9" t="n"/>
      <c r="J130" s="30">
        <f>IF(OR($H130="",NOT(ISNUMBER(IF(ISNUMBER($F130),$F130,IFERROR(--SUBSTITUTE($F130,".","/"),""))))),"",IF(AND($H130="A",ISNUMBER(IF(ISNUMBER($P130),$P130,IFERROR(--SUBSTITUTE($P130,".","/"),""))),IF(ISNUMBER($P130),$P130,IFERROR(--SUBSTITUTE($P130,".","/"),""))&gt;=IF(ISNUMBER($F130),$F130,IFERROR(--SUBSTITUTE($F130,".","/"),""))),MIN(IF(ISNUMBER($F130),$F130,IFERROR(--SUBSTITUTE($F130,".","/"),""))+INDEX(参数表!$B$4:$B$6,MATCH($H130,参数表!$A$4:$A$6,0)),IF(ISNUMBER($P130),$P130,IFERROR(--SUBSTITUTE($P130,".","/"),""))),IF(ISNUMBER($F130),$F130,IFERROR(--SUBSTITUTE($F130,".","/"),""))+INDEX(参数表!$B$4:$B$6,MATCH($H130,参数表!$A$4:$A$6,0))))</f>
        <v/>
      </c>
      <c r="K130" s="29" t="n"/>
      <c r="L130" s="8" t="n"/>
      <c r="M130" s="9" t="inlineStr">
        <is>
          <t>待回复</t>
        </is>
      </c>
      <c r="N130" s="29" t="n">
        <v>46295</v>
      </c>
      <c r="O130" s="29" t="n">
        <v>46299</v>
      </c>
      <c r="P130" s="29" t="n">
        <v>46339</v>
      </c>
      <c r="Q130" s="29" t="n"/>
      <c r="R130" s="9" t="inlineStr">
        <is>
          <t>√</t>
        </is>
      </c>
      <c r="S130" s="9" t="inlineStr">
        <is>
          <t>缺</t>
        </is>
      </c>
      <c r="T130" s="9" t="inlineStr">
        <is>
          <t>√</t>
        </is>
      </c>
      <c r="U130" s="9" t="n"/>
      <c r="V130" s="8" t="inlineStr">
        <is>
          <t>中标厂家</t>
        </is>
      </c>
      <c r="W130" s="29" t="n"/>
    </row>
    <row r="131" ht="84.175" customHeight="1">
      <c r="A131" s="8" t="inlineStr">
        <is>
          <t>TA-0127</t>
        </is>
      </c>
      <c r="B131" s="8" t="inlineStr">
        <is>
          <t>DEMO-TA-M022-03</t>
        </is>
      </c>
      <c r="C131" s="8" t="inlineStr">
        <is>
          <t>压力水柜及热水柜
Hydrophore Tank &amp; Calorifier</t>
        </is>
      </c>
      <c r="D131" s="8" t="inlineStr">
        <is>
          <t>厂家P</t>
        </is>
      </c>
      <c r="E131" s="9" t="inlineStr">
        <is>
          <t>船东</t>
        </is>
      </c>
      <c r="F131" s="29" t="n">
        <v>46326</v>
      </c>
      <c r="G131" s="8" t="inlineStr">
        <is>
          <t>热水柜须能达到至少 70℃（MLC），柜体及管路保温应包含在内
Calorifier unit should be able to reach at least 70degrees Celsious according to MLC rules. So insulation of the tank and pipes should be included.</t>
        </is>
      </c>
      <c r="H131" s="9" t="inlineStr">
        <is>
          <t>A</t>
        </is>
      </c>
      <c r="I131" s="9" t="n"/>
      <c r="J131" s="30">
        <f>IF(OR($H131="",NOT(ISNUMBER(IF(ISNUMBER($F131),$F131,IFERROR(--SUBSTITUTE($F131,".","/"),""))))),"",IF(AND($H131="A",ISNUMBER(IF(ISNUMBER($P131),$P131,IFERROR(--SUBSTITUTE($P131,".","/"),""))),IF(ISNUMBER($P131),$P131,IFERROR(--SUBSTITUTE($P131,".","/"),""))&gt;=IF(ISNUMBER($F131),$F131,IFERROR(--SUBSTITUTE($F131,".","/"),""))),MIN(IF(ISNUMBER($F131),$F131,IFERROR(--SUBSTITUTE($F131,".","/"),""))+INDEX(参数表!$B$4:$B$6,MATCH($H131,参数表!$A$4:$A$6,0)),IF(ISNUMBER($P131),$P131,IFERROR(--SUBSTITUTE($P131,".","/"),""))),IF(ISNUMBER($F131),$F131,IFERROR(--SUBSTITUTE($F131,".","/"),""))+INDEX(参数表!$B$4:$B$6,MATCH($H131,参数表!$A$4:$A$6,0))))</f>
        <v/>
      </c>
      <c r="K131" s="29" t="n"/>
      <c r="L131" s="8" t="n"/>
      <c r="M131" s="9" t="inlineStr">
        <is>
          <t>待回复</t>
        </is>
      </c>
      <c r="N131" s="29" t="n">
        <v>46295</v>
      </c>
      <c r="O131" s="29" t="n">
        <v>46299</v>
      </c>
      <c r="P131" s="29" t="n">
        <v>46339</v>
      </c>
      <c r="Q131" s="29" t="n"/>
      <c r="R131" s="9" t="inlineStr">
        <is>
          <t>√</t>
        </is>
      </c>
      <c r="S131" s="9" t="inlineStr">
        <is>
          <t>缺</t>
        </is>
      </c>
      <c r="T131" s="9" t="inlineStr">
        <is>
          <t>√</t>
        </is>
      </c>
      <c r="U131" s="9" t="n"/>
      <c r="V131" s="8" t="inlineStr">
        <is>
          <t>中标厂家</t>
        </is>
      </c>
      <c r="W131" s="29" t="n"/>
    </row>
    <row r="132" ht="66.95" customHeight="1">
      <c r="A132" s="8" t="inlineStr">
        <is>
          <t>TA-0128</t>
        </is>
      </c>
      <c r="B132" s="8" t="inlineStr">
        <is>
          <t>DEMO-TA-M022-03</t>
        </is>
      </c>
      <c r="C132" s="8" t="inlineStr">
        <is>
          <t>压力水柜及热水柜
Hydrophore Tank &amp; Calorifier</t>
        </is>
      </c>
      <c r="D132" s="8" t="inlineStr">
        <is>
          <t>厂家P</t>
        </is>
      </c>
      <c r="E132" s="9" t="inlineStr">
        <is>
          <t>船东</t>
        </is>
      </c>
      <c r="F132" s="29" t="n">
        <v>46323</v>
      </c>
      <c r="G132" s="8" t="inlineStr">
        <is>
          <t>说明碳钢饮用水管的防锈处理方式
Page 10: Clarify what treatment is applied for the potable water pipes (carbon steel material) to prevent rust</t>
        </is>
      </c>
      <c r="H132" s="9" t="inlineStr">
        <is>
          <t>B</t>
        </is>
      </c>
      <c r="I132" s="9" t="n"/>
      <c r="J132" s="30">
        <f>IF(OR($H132="",NOT(ISNUMBER(IF(ISNUMBER($F132),$F132,IFERROR(--SUBSTITUTE($F132,".","/"),""))))),"",IF(AND($H132="A",ISNUMBER(IF(ISNUMBER($P132),$P132,IFERROR(--SUBSTITUTE($P132,".","/"),""))),IF(ISNUMBER($P132),$P132,IFERROR(--SUBSTITUTE($P132,".","/"),""))&gt;=IF(ISNUMBER($F132),$F132,IFERROR(--SUBSTITUTE($F132,".","/"),""))),MIN(IF(ISNUMBER($F132),$F132,IFERROR(--SUBSTITUTE($F132,".","/"),""))+INDEX(参数表!$B$4:$B$6,MATCH($H132,参数表!$A$4:$A$6,0)),IF(ISNUMBER($P132),$P132,IFERROR(--SUBSTITUTE($P132,".","/"),""))),IF(ISNUMBER($F132),$F132,IFERROR(--SUBSTITUTE($F132,".","/"),""))+INDEX(参数表!$B$4:$B$6,MATCH($H132,参数表!$A$4:$A$6,0))))</f>
        <v/>
      </c>
      <c r="K132" s="29" t="n">
        <v>46326</v>
      </c>
      <c r="L132" s="8" t="inlineStr">
        <is>
          <t>Vendor reply: Drinking water tank paint</t>
        </is>
      </c>
      <c r="M132" s="9" t="inlineStr">
        <is>
          <t>已回复待确认</t>
        </is>
      </c>
      <c r="N132" s="29" t="n">
        <v>46295</v>
      </c>
      <c r="O132" s="29" t="n">
        <v>46299</v>
      </c>
      <c r="P132" s="29" t="n">
        <v>46339</v>
      </c>
      <c r="Q132" s="29" t="n"/>
      <c r="R132" s="9" t="inlineStr">
        <is>
          <t>√</t>
        </is>
      </c>
      <c r="S132" s="9" t="inlineStr">
        <is>
          <t>缺</t>
        </is>
      </c>
      <c r="T132" s="9" t="inlineStr">
        <is>
          <t>√</t>
        </is>
      </c>
      <c r="U132" s="9" t="n"/>
      <c r="V132" s="8" t="inlineStr">
        <is>
          <t>中标厂家</t>
        </is>
      </c>
      <c r="W132" s="29" t="n"/>
    </row>
    <row r="133" ht="71.175" customHeight="1">
      <c r="A133" s="8" t="inlineStr">
        <is>
          <t>TA-0129</t>
        </is>
      </c>
      <c r="B133" s="8" t="inlineStr">
        <is>
          <t>DEMO-TA-M022-03</t>
        </is>
      </c>
      <c r="C133" s="8" t="inlineStr">
        <is>
          <t>压力水柜及热水柜
Hydrophore Tank &amp; Calorifier</t>
        </is>
      </c>
      <c r="D133" s="8" t="inlineStr">
        <is>
          <t>厂家P</t>
        </is>
      </c>
      <c r="E133" s="9" t="inlineStr">
        <is>
          <t>船东</t>
        </is>
      </c>
      <c r="F133" s="29" t="n">
        <v>46324</v>
      </c>
      <c r="G133" s="8" t="inlineStr">
        <is>
          <t>液位计是否带隔离阀，表中为何未标数量
Let us know if the level gauge are fitted with isolation valves. And why they are not marked with quantity in the tables</t>
        </is>
      </c>
      <c r="H133" s="9" t="inlineStr">
        <is>
          <t>C</t>
        </is>
      </c>
      <c r="I133" s="9" t="n"/>
      <c r="J133" s="30">
        <f>IF(OR($H133="",NOT(ISNUMBER(IF(ISNUMBER($F133),$F133,IFERROR(--SUBSTITUTE($F133,".","/"),""))))),"",IF(AND($H133="A",ISNUMBER(IF(ISNUMBER($P133),$P133,IFERROR(--SUBSTITUTE($P133,".","/"),""))),IF(ISNUMBER($P133),$P133,IFERROR(--SUBSTITUTE($P133,".","/"),""))&gt;=IF(ISNUMBER($F133),$F133,IFERROR(--SUBSTITUTE($F133,".","/"),""))),MIN(IF(ISNUMBER($F133),$F133,IFERROR(--SUBSTITUTE($F133,".","/"),""))+INDEX(参数表!$B$4:$B$6,MATCH($H133,参数表!$A$4:$A$6,0)),IF(ISNUMBER($P133),$P133,IFERROR(--SUBSTITUTE($P133,".","/"),""))),IF(ISNUMBER($F133),$F133,IFERROR(--SUBSTITUTE($F133,".","/"),""))+INDEX(参数表!$B$4:$B$6,MATCH($H133,参数表!$A$4:$A$6,0))))</f>
        <v/>
      </c>
      <c r="K133" s="29" t="n">
        <v>46328</v>
      </c>
      <c r="L133" s="8" t="inlineStr">
        <is>
          <t>Vendor reply: With 2pc isolation valves</t>
        </is>
      </c>
      <c r="M133" s="9" t="inlineStr">
        <is>
          <t>已关闭</t>
        </is>
      </c>
      <c r="N133" s="29" t="n">
        <v>46295</v>
      </c>
      <c r="O133" s="29" t="n">
        <v>46299</v>
      </c>
      <c r="P133" s="29" t="n">
        <v>46339</v>
      </c>
      <c r="Q133" s="29" t="n"/>
      <c r="R133" s="9" t="inlineStr">
        <is>
          <t>√</t>
        </is>
      </c>
      <c r="S133" s="9" t="inlineStr">
        <is>
          <t>缺</t>
        </is>
      </c>
      <c r="T133" s="9" t="inlineStr">
        <is>
          <t>√</t>
        </is>
      </c>
      <c r="U133" s="9" t="n"/>
      <c r="V133" s="8" t="inlineStr">
        <is>
          <t>中标厂家</t>
        </is>
      </c>
      <c r="W133" s="29" t="n"/>
    </row>
    <row r="134" ht="39.65" customHeight="1">
      <c r="A134" s="8" t="inlineStr">
        <is>
          <t>TA-0130</t>
        </is>
      </c>
      <c r="B134" s="8" t="inlineStr">
        <is>
          <t>DEMO-TA-M022-03</t>
        </is>
      </c>
      <c r="C134" s="8" t="inlineStr">
        <is>
          <t>压力水柜及热水柜
Hydrophore Tank &amp; Calorifier</t>
        </is>
      </c>
      <c r="D134" s="8" t="inlineStr">
        <is>
          <t>厂家P</t>
        </is>
      </c>
      <c r="E134" s="9" t="inlineStr">
        <is>
          <t>船东</t>
        </is>
      </c>
      <c r="F134" s="29" t="n">
        <v>46324</v>
      </c>
      <c r="G134" s="8" t="inlineStr">
        <is>
          <t>提供人孔净尺寸
Provide clear size of the manholes</t>
        </is>
      </c>
      <c r="H134" s="9" t="inlineStr">
        <is>
          <t>C</t>
        </is>
      </c>
      <c r="I134" s="9" t="n"/>
      <c r="J134" s="30">
        <f>IF(OR($H134="",NOT(ISNUMBER(IF(ISNUMBER($F134),$F134,IFERROR(--SUBSTITUTE($F134,".","/"),""))))),"",IF(AND($H134="A",ISNUMBER(IF(ISNUMBER($P134),$P134,IFERROR(--SUBSTITUTE($P134,".","/"),""))),IF(ISNUMBER($P134),$P134,IFERROR(--SUBSTITUTE($P134,".","/"),""))&gt;=IF(ISNUMBER($F134),$F134,IFERROR(--SUBSTITUTE($F134,".","/"),""))),MIN(IF(ISNUMBER($F134),$F134,IFERROR(--SUBSTITUTE($F134,".","/"),""))+INDEX(参数表!$B$4:$B$6,MATCH($H134,参数表!$A$4:$A$6,0)),IF(ISNUMBER($P134),$P134,IFERROR(--SUBSTITUTE($P134,".","/"),""))),IF(ISNUMBER($F134),$F134,IFERROR(--SUBSTITUTE($F134,".","/"),""))+INDEX(参数表!$B$4:$B$6,MATCH($H134,参数表!$A$4:$A$6,0))))</f>
        <v/>
      </c>
      <c r="K134" s="29" t="n">
        <v>46329</v>
      </c>
      <c r="L134" s="8" t="inlineStr">
        <is>
          <t>Vendor reply: DN400</t>
        </is>
      </c>
      <c r="M134" s="9" t="inlineStr">
        <is>
          <t>已关闭</t>
        </is>
      </c>
      <c r="N134" s="29" t="n">
        <v>46295</v>
      </c>
      <c r="O134" s="29" t="n">
        <v>46299</v>
      </c>
      <c r="P134" s="29" t="n">
        <v>46339</v>
      </c>
      <c r="Q134" s="29" t="n"/>
      <c r="R134" s="9" t="inlineStr">
        <is>
          <t>√</t>
        </is>
      </c>
      <c r="S134" s="9" t="inlineStr">
        <is>
          <t>缺</t>
        </is>
      </c>
      <c r="T134" s="9" t="inlineStr">
        <is>
          <t>√</t>
        </is>
      </c>
      <c r="U134" s="9" t="n"/>
      <c r="V134" s="8" t="inlineStr">
        <is>
          <t>中标厂家</t>
        </is>
      </c>
      <c r="W134" s="29" t="n"/>
    </row>
    <row r="135" ht="64.02499999999999" customHeight="1">
      <c r="A135" s="8" t="inlineStr">
        <is>
          <t>TA-0131</t>
        </is>
      </c>
      <c r="B135" s="8" t="inlineStr">
        <is>
          <t>DEMO-TA-M022-03</t>
        </is>
      </c>
      <c r="C135" s="8" t="inlineStr">
        <is>
          <t>压力水柜及热水柜
Hydrophore Tank &amp; Calorifier</t>
        </is>
      </c>
      <c r="D135" s="8" t="inlineStr">
        <is>
          <t>厂家P</t>
        </is>
      </c>
      <c r="E135" s="9" t="inlineStr">
        <is>
          <t>船东</t>
        </is>
      </c>
      <c r="F135" s="29" t="n">
        <v>46324</v>
      </c>
      <c r="G135" s="8" t="inlineStr">
        <is>
          <t>确认安全阀已由厂家试验、整定并铅封
Please verify if safety valves are tested, set for required pressure and sealed by the manufacturer</t>
        </is>
      </c>
      <c r="H135" s="9" t="inlineStr">
        <is>
          <t>C</t>
        </is>
      </c>
      <c r="I135" s="9" t="n"/>
      <c r="J135" s="30">
        <f>IF(OR($H135="",NOT(ISNUMBER(IF(ISNUMBER($F135),$F135,IFERROR(--SUBSTITUTE($F135,".","/"),""))))),"",IF(AND($H135="A",ISNUMBER(IF(ISNUMBER($P135),$P135,IFERROR(--SUBSTITUTE($P135,".","/"),""))),IF(ISNUMBER($P135),$P135,IFERROR(--SUBSTITUTE($P135,".","/"),""))&gt;=IF(ISNUMBER($F135),$F135,IFERROR(--SUBSTITUTE($F135,".","/"),""))),MIN(IF(ISNUMBER($F135),$F135,IFERROR(--SUBSTITUTE($F135,".","/"),""))+INDEX(参数表!$B$4:$B$6,MATCH($H135,参数表!$A$4:$A$6,0)),IF(ISNUMBER($P135),$P135,IFERROR(--SUBSTITUTE($P135,".","/"),""))),IF(ISNUMBER($F135),$F135,IFERROR(--SUBSTITUTE($F135,".","/"),""))+INDEX(参数表!$B$4:$B$6,MATCH($H135,参数表!$A$4:$A$6,0))))</f>
        <v/>
      </c>
      <c r="K135" s="29" t="n">
        <v>46329</v>
      </c>
      <c r="L135" s="8" t="inlineStr">
        <is>
          <t>Vendor reply: Yes</t>
        </is>
      </c>
      <c r="M135" s="9" t="inlineStr">
        <is>
          <t>已认可待落实</t>
        </is>
      </c>
      <c r="N135" s="29" t="n">
        <v>46295</v>
      </c>
      <c r="O135" s="29" t="n">
        <v>46299</v>
      </c>
      <c r="P135" s="29" t="n">
        <v>46339</v>
      </c>
      <c r="Q135" s="29" t="n"/>
      <c r="R135" s="9" t="inlineStr">
        <is>
          <t>√</t>
        </is>
      </c>
      <c r="S135" s="9" t="inlineStr">
        <is>
          <t>缺</t>
        </is>
      </c>
      <c r="T135" s="9" t="inlineStr">
        <is>
          <t>√</t>
        </is>
      </c>
      <c r="U135" s="9" t="n"/>
      <c r="V135" s="8" t="inlineStr">
        <is>
          <t>中标厂家</t>
        </is>
      </c>
      <c r="W135" s="29" t="n"/>
    </row>
    <row r="136" ht="41.925" customHeight="1">
      <c r="A136" s="8" t="inlineStr">
        <is>
          <t>TA-0132</t>
        </is>
      </c>
      <c r="B136" s="8" t="inlineStr">
        <is>
          <t>DEMO-TA-M022-03</t>
        </is>
      </c>
      <c r="C136" s="8" t="inlineStr">
        <is>
          <t>压力水柜及热水柜
Hydrophore Tank &amp; Calorifier</t>
        </is>
      </c>
      <c r="D136" s="8" t="inlineStr">
        <is>
          <t>厂家P</t>
        </is>
      </c>
      <c r="E136" s="9" t="inlineStr">
        <is>
          <t>船东</t>
        </is>
      </c>
      <c r="F136" s="29" t="n">
        <v>46325</v>
      </c>
      <c r="G136" s="8" t="inlineStr">
        <is>
          <t>澄清是否提供 IAS 接口
Clarify if IAS interfaceis provided</t>
        </is>
      </c>
      <c r="H136" s="9" t="inlineStr">
        <is>
          <t>C</t>
        </is>
      </c>
      <c r="I136" s="9" t="n"/>
      <c r="J136" s="30">
        <f>IF(OR($H136="",NOT(ISNUMBER(IF(ISNUMBER($F136),$F136,IFERROR(--SUBSTITUTE($F136,".","/"),""))))),"",IF(AND($H136="A",ISNUMBER(IF(ISNUMBER($P136),$P136,IFERROR(--SUBSTITUTE($P136,".","/"),""))),IF(ISNUMBER($P136),$P136,IFERROR(--SUBSTITUTE($P136,".","/"),""))&gt;=IF(ISNUMBER($F136),$F136,IFERROR(--SUBSTITUTE($F136,".","/"),""))),MIN(IF(ISNUMBER($F136),$F136,IFERROR(--SUBSTITUTE($F136,".","/"),""))+INDEX(参数表!$B$4:$B$6,MATCH($H136,参数表!$A$4:$A$6,0)),IF(ISNUMBER($P136),$P136,IFERROR(--SUBSTITUTE($P136,".","/"),""))),IF(ISNUMBER($F136),$F136,IFERROR(--SUBSTITUTE($F136,".","/"),""))+INDEX(参数表!$B$4:$B$6,MATCH($H136,参数表!$A$4:$A$6,0))))</f>
        <v/>
      </c>
      <c r="K136" s="29" t="n">
        <v>46329</v>
      </c>
      <c r="L136" s="8" t="inlineStr">
        <is>
          <t>Vendor reply: No</t>
        </is>
      </c>
      <c r="M136" s="9" t="inlineStr">
        <is>
          <t>已关闭</t>
        </is>
      </c>
      <c r="N136" s="29" t="n">
        <v>46295</v>
      </c>
      <c r="O136" s="29" t="n">
        <v>46299</v>
      </c>
      <c r="P136" s="29" t="n">
        <v>46339</v>
      </c>
      <c r="Q136" s="29" t="n"/>
      <c r="R136" s="9" t="inlineStr">
        <is>
          <t>√</t>
        </is>
      </c>
      <c r="S136" s="9" t="inlineStr">
        <is>
          <t>缺</t>
        </is>
      </c>
      <c r="T136" s="9" t="inlineStr">
        <is>
          <t>√</t>
        </is>
      </c>
      <c r="U136" s="9" t="n"/>
      <c r="V136" s="8" t="inlineStr">
        <is>
          <t>中标厂家</t>
        </is>
      </c>
      <c r="W136" s="29" t="n"/>
    </row>
    <row r="137" ht="51.35" customHeight="1">
      <c r="A137" s="8" t="inlineStr">
        <is>
          <t>TA-0133</t>
        </is>
      </c>
      <c r="B137" s="8" t="inlineStr">
        <is>
          <t>DEMO-TA-M022-03</t>
        </is>
      </c>
      <c r="C137" s="8" t="inlineStr">
        <is>
          <t>压力水柜及热水柜
Hydrophore Tank &amp; Calorifier</t>
        </is>
      </c>
      <c r="D137" s="8" t="inlineStr">
        <is>
          <t>厂家P</t>
        </is>
      </c>
      <c r="E137" s="9" t="inlineStr">
        <is>
          <t>船东</t>
        </is>
      </c>
      <c r="F137" s="29" t="n">
        <v>46329</v>
      </c>
      <c r="G137" s="8" t="inlineStr">
        <is>
          <t>提供控制箱草图及报警、指示清单
Provide sketch of the control boxes, alarm and indication list</t>
        </is>
      </c>
      <c r="H137" s="9" t="inlineStr">
        <is>
          <t>B</t>
        </is>
      </c>
      <c r="I137" s="9" t="n"/>
      <c r="J137" s="30">
        <f>IF(OR($H137="",NOT(ISNUMBER(IF(ISNUMBER($F137),$F137,IFERROR(--SUBSTITUTE($F137,".","/"),""))))),"",IF(AND($H137="A",ISNUMBER(IF(ISNUMBER($P137),$P137,IFERROR(--SUBSTITUTE($P137,".","/"),""))),IF(ISNUMBER($P137),$P137,IFERROR(--SUBSTITUTE($P137,".","/"),""))&gt;=IF(ISNUMBER($F137),$F137,IFERROR(--SUBSTITUTE($F137,".","/"),""))),MIN(IF(ISNUMBER($F137),$F137,IFERROR(--SUBSTITUTE($F137,".","/"),""))+INDEX(参数表!$B$4:$B$6,MATCH($H137,参数表!$A$4:$A$6,0)),IF(ISNUMBER($P137),$P137,IFERROR(--SUBSTITUTE($P137,".","/"),""))),IF(ISNUMBER($F137),$F137,IFERROR(--SUBSTITUTE($F137,".","/"),""))+INDEX(参数表!$B$4:$B$6,MATCH($H137,参数表!$A$4:$A$6,0))))</f>
        <v/>
      </c>
      <c r="K137" s="29" t="n"/>
      <c r="L137" s="8" t="n"/>
      <c r="M137" s="9" t="inlineStr">
        <is>
          <t>待回复</t>
        </is>
      </c>
      <c r="N137" s="29" t="n">
        <v>46295</v>
      </c>
      <c r="O137" s="29" t="n">
        <v>46299</v>
      </c>
      <c r="P137" s="29" t="n">
        <v>46339</v>
      </c>
      <c r="Q137" s="29" t="n"/>
      <c r="R137" s="9" t="inlineStr">
        <is>
          <t>√</t>
        </is>
      </c>
      <c r="S137" s="9" t="inlineStr">
        <is>
          <t>缺</t>
        </is>
      </c>
      <c r="T137" s="9" t="inlineStr">
        <is>
          <t>√</t>
        </is>
      </c>
      <c r="U137" s="9" t="n"/>
      <c r="V137" s="8" t="inlineStr">
        <is>
          <t>中标厂家</t>
        </is>
      </c>
      <c r="W137" s="29" t="n"/>
    </row>
    <row r="138" ht="59.15" customHeight="1">
      <c r="A138" s="8" t="inlineStr">
        <is>
          <t>TA-0134</t>
        </is>
      </c>
      <c r="B138" s="8" t="inlineStr">
        <is>
          <t>DEMO-TA-M002-01</t>
        </is>
      </c>
      <c r="C138" s="8" t="inlineStr">
        <is>
          <t>停泊/应急发电机组
Harbour/Emergency Generator</t>
        </is>
      </c>
      <c r="D138" s="8" t="inlineStr">
        <is>
          <t>厂家Q</t>
        </is>
      </c>
      <c r="E138" s="9" t="inlineStr">
        <is>
          <t>船东</t>
        </is>
      </c>
      <c r="F138" s="29" t="n">
        <v>46320</v>
      </c>
      <c r="G138" s="8" t="inlineStr">
        <is>
          <t>确认发动机能否使用 FAME/HVO 生物柴油
Kindly confirm that engine is capable of operating with FAME or HVO Biodiesel.</t>
        </is>
      </c>
      <c r="H138" s="9" t="inlineStr">
        <is>
          <t>A</t>
        </is>
      </c>
      <c r="I138" s="9" t="n"/>
      <c r="J138" s="30">
        <f>IF(OR($H138="",NOT(ISNUMBER(IF(ISNUMBER($F138),$F138,IFERROR(--SUBSTITUTE($F138,".","/"),""))))),"",IF(AND($H138="A",ISNUMBER(IF(ISNUMBER($P138),$P138,IFERROR(--SUBSTITUTE($P138,".","/"),""))),IF(ISNUMBER($P138),$P138,IFERROR(--SUBSTITUTE($P138,".","/"),""))&gt;=IF(ISNUMBER($F138),$F138,IFERROR(--SUBSTITUTE($F138,".","/"),""))),MIN(IF(ISNUMBER($F138),$F138,IFERROR(--SUBSTITUTE($F138,".","/"),""))+INDEX(参数表!$B$4:$B$6,MATCH($H138,参数表!$A$4:$A$6,0)),IF(ISNUMBER($P138),$P138,IFERROR(--SUBSTITUTE($P138,".","/"),""))),IF(ISNUMBER($F138),$F138,IFERROR(--SUBSTITUTE($F138,".","/"),""))+INDEX(参数表!$B$4:$B$6,MATCH($H138,参数表!$A$4:$A$6,0))))</f>
        <v/>
      </c>
      <c r="K138" s="29" t="n">
        <v>46326</v>
      </c>
      <c r="L138" s="8" t="inlineStr">
        <is>
          <t>Can use B20 biodiesel blend fuel</t>
        </is>
      </c>
      <c r="M138" s="9" t="inlineStr">
        <is>
          <t>已认可待落实</t>
        </is>
      </c>
      <c r="N138" s="29" t="n">
        <v>46299</v>
      </c>
      <c r="O138" s="29" t="n">
        <v>46302</v>
      </c>
      <c r="P138" s="29" t="n">
        <v>46349</v>
      </c>
      <c r="Q138" s="29" t="n"/>
      <c r="R138" s="9" t="n"/>
      <c r="S138" s="9" t="n"/>
      <c r="T138" s="9" t="n"/>
      <c r="U138" s="9" t="n"/>
      <c r="V138" s="8" t="n"/>
      <c r="W138" s="29" t="n"/>
    </row>
    <row r="139" ht="40.3" customHeight="1">
      <c r="A139" s="8" t="inlineStr">
        <is>
          <t>TA-0135</t>
        </is>
      </c>
      <c r="B139" s="8" t="inlineStr">
        <is>
          <t>DEMO-TA-M002-01</t>
        </is>
      </c>
      <c r="C139" s="8" t="inlineStr">
        <is>
          <t>停泊/应急发电机组
Harbour/Emergency Generator</t>
        </is>
      </c>
      <c r="D139" s="8" t="inlineStr">
        <is>
          <t>厂家Q</t>
        </is>
      </c>
      <c r="E139" s="9" t="inlineStr">
        <is>
          <t>船东</t>
        </is>
      </c>
      <c r="F139" s="29" t="n">
        <v>46323</v>
      </c>
      <c r="G139" s="8" t="inlineStr">
        <is>
          <t>请提供发电机（电机）厂家
Please provide Generator Maker.</t>
        </is>
      </c>
      <c r="H139" s="9" t="inlineStr">
        <is>
          <t>C</t>
        </is>
      </c>
      <c r="I139" s="9" t="n"/>
      <c r="J139" s="30">
        <f>IF(OR($H139="",NOT(ISNUMBER(IF(ISNUMBER($F139),$F139,IFERROR(--SUBSTITUTE($F139,".","/"),""))))),"",IF(AND($H139="A",ISNUMBER(IF(ISNUMBER($P139),$P139,IFERROR(--SUBSTITUTE($P139,".","/"),""))),IF(ISNUMBER($P139),$P139,IFERROR(--SUBSTITUTE($P139,".","/"),""))&gt;=IF(ISNUMBER($F139),$F139,IFERROR(--SUBSTITUTE($F139,".","/"),""))),MIN(IF(ISNUMBER($F139),$F139,IFERROR(--SUBSTITUTE($F139,".","/"),""))+INDEX(参数表!$B$4:$B$6,MATCH($H139,参数表!$A$4:$A$6,0)),IF(ISNUMBER($P139),$P139,IFERROR(--SUBSTITUTE($P139,".","/"),""))),IF(ISNUMBER($F139),$F139,IFERROR(--SUBSTITUTE($F139,".","/"),""))+INDEX(参数表!$B$4:$B$6,MATCH($H139,参数表!$A$4:$A$6,0))))</f>
        <v/>
      </c>
      <c r="K139" s="29" t="n"/>
      <c r="L139" s="8" t="n"/>
      <c r="M139" s="9" t="inlineStr">
        <is>
          <t>待回复</t>
        </is>
      </c>
      <c r="N139" s="29" t="n">
        <v>46299</v>
      </c>
      <c r="O139" s="29" t="n">
        <v>46302</v>
      </c>
      <c r="P139" s="29" t="n">
        <v>46349</v>
      </c>
      <c r="Q139" s="29" t="n"/>
      <c r="R139" s="9" t="n"/>
      <c r="S139" s="9" t="n"/>
      <c r="T139" s="9" t="n"/>
      <c r="U139" s="9" t="n"/>
      <c r="V139" s="8" t="n"/>
      <c r="W139" s="29" t="n"/>
    </row>
    <row r="140" ht="43.875" customHeight="1">
      <c r="A140" s="8" t="inlineStr">
        <is>
          <t>TA-0136</t>
        </is>
      </c>
      <c r="B140" s="8" t="inlineStr">
        <is>
          <t>DEMO-TA-M002-01</t>
        </is>
      </c>
      <c r="C140" s="8" t="inlineStr">
        <is>
          <t>停泊/应急发电机组
Harbour/Emergency Generator</t>
        </is>
      </c>
      <c r="D140" s="8" t="inlineStr">
        <is>
          <t>厂家Q</t>
        </is>
      </c>
      <c r="E140" s="9" t="inlineStr">
        <is>
          <t>船东</t>
        </is>
      </c>
      <c r="F140" s="29" t="n">
        <v>46320</v>
      </c>
      <c r="G140" s="8" t="inlineStr">
        <is>
          <t>滑油滤器应为双联，请确认
LO Filter should be double, please confirm</t>
        </is>
      </c>
      <c r="H140" s="9" t="inlineStr">
        <is>
          <t>A</t>
        </is>
      </c>
      <c r="I140" s="9" t="n"/>
      <c r="J140" s="30">
        <f>IF(OR($H140="",NOT(ISNUMBER(IF(ISNUMBER($F140),$F140,IFERROR(--SUBSTITUTE($F140,".","/"),""))))),"",IF(AND($H140="A",ISNUMBER(IF(ISNUMBER($P140),$P140,IFERROR(--SUBSTITUTE($P140,".","/"),""))),IF(ISNUMBER($P140),$P140,IFERROR(--SUBSTITUTE($P140,".","/"),""))&gt;=IF(ISNUMBER($F140),$F140,IFERROR(--SUBSTITUTE($F140,".","/"),""))),MIN(IF(ISNUMBER($F140),$F140,IFERROR(--SUBSTITUTE($F140,".","/"),""))+INDEX(参数表!$B$4:$B$6,MATCH($H140,参数表!$A$4:$A$6,0)),IF(ISNUMBER($P140),$P140,IFERROR(--SUBSTITUTE($P140,".","/"),""))),IF(ISNUMBER($F140),$F140,IFERROR(--SUBSTITUTE($F140,".","/"),""))+INDEX(参数表!$B$4:$B$6,MATCH($H140,参数表!$A$4:$A$6,0))))</f>
        <v/>
      </c>
      <c r="K140" s="29" t="n">
        <v>46324</v>
      </c>
      <c r="L140" s="8" t="inlineStr">
        <is>
          <t>Dual non switchable type</t>
        </is>
      </c>
      <c r="M140" s="9" t="inlineStr">
        <is>
          <t>已关闭</t>
        </is>
      </c>
      <c r="N140" s="29" t="n">
        <v>46299</v>
      </c>
      <c r="O140" s="29" t="n">
        <v>46302</v>
      </c>
      <c r="P140" s="29" t="n">
        <v>46349</v>
      </c>
      <c r="Q140" s="29" t="n"/>
      <c r="R140" s="9" t="n"/>
      <c r="S140" s="9" t="n"/>
      <c r="T140" s="9" t="n"/>
      <c r="U140" s="9" t="n"/>
      <c r="V140" s="8" t="n"/>
      <c r="W140" s="29" t="n"/>
    </row>
    <row r="141" ht="44.2" customHeight="1">
      <c r="A141" s="8" t="inlineStr">
        <is>
          <t>TA-0137</t>
        </is>
      </c>
      <c r="B141" s="8" t="inlineStr">
        <is>
          <t>DEMO-TA-M002-01</t>
        </is>
      </c>
      <c r="C141" s="8" t="inlineStr">
        <is>
          <t>停泊/应急发电机组
Harbour/Emergency Generator</t>
        </is>
      </c>
      <c r="D141" s="8" t="inlineStr">
        <is>
          <t>厂家Q</t>
        </is>
      </c>
      <c r="E141" s="9" t="inlineStr">
        <is>
          <t>船东</t>
        </is>
      </c>
      <c r="F141" s="29" t="n">
        <v>46321</v>
      </c>
      <c r="G141" s="8" t="inlineStr">
        <is>
          <t>燃油滤器应为双联，请确认
FO Filter, should be double, please confirm</t>
        </is>
      </c>
      <c r="H141" s="9" t="inlineStr">
        <is>
          <t>A</t>
        </is>
      </c>
      <c r="I141" s="9" t="n"/>
      <c r="J141" s="30">
        <f>IF(OR($H141="",NOT(ISNUMBER(IF(ISNUMBER($F141),$F141,IFERROR(--SUBSTITUTE($F141,".","/"),""))))),"",IF(AND($H141="A",ISNUMBER(IF(ISNUMBER($P141),$P141,IFERROR(--SUBSTITUTE($P141,".","/"),""))),IF(ISNUMBER($P141),$P141,IFERROR(--SUBSTITUTE($P141,".","/"),""))&gt;=IF(ISNUMBER($F141),$F141,IFERROR(--SUBSTITUTE($F141,".","/"),""))),MIN(IF(ISNUMBER($F141),$F141,IFERROR(--SUBSTITUTE($F141,".","/"),""))+INDEX(参数表!$B$4:$B$6,MATCH($H141,参数表!$A$4:$A$6,0)),IF(ISNUMBER($P141),$P141,IFERROR(--SUBSTITUTE($P141,".","/"),""))),IF(ISNUMBER($F141),$F141,IFERROR(--SUBSTITUTE($F141,".","/"),""))+INDEX(参数表!$B$4:$B$6,MATCH($H141,参数表!$A$4:$A$6,0))))</f>
        <v/>
      </c>
      <c r="K141" s="29" t="n">
        <v>46322</v>
      </c>
      <c r="L141" s="8" t="inlineStr">
        <is>
          <t>Dual non switchable type</t>
        </is>
      </c>
      <c r="M141" s="9" t="inlineStr">
        <is>
          <t>已关闭</t>
        </is>
      </c>
      <c r="N141" s="29" t="n">
        <v>46299</v>
      </c>
      <c r="O141" s="29" t="n">
        <v>46302</v>
      </c>
      <c r="P141" s="29" t="n">
        <v>46349</v>
      </c>
      <c r="Q141" s="29" t="n"/>
      <c r="R141" s="9" t="n"/>
      <c r="S141" s="9" t="n"/>
      <c r="T141" s="9" t="n"/>
      <c r="U141" s="9" t="n"/>
      <c r="V141" s="8" t="n"/>
      <c r="W141" s="29" t="n"/>
    </row>
    <row r="142" ht="43.55" customHeight="1">
      <c r="A142" s="8" t="inlineStr">
        <is>
          <t>TA-0138</t>
        </is>
      </c>
      <c r="B142" s="8" t="inlineStr">
        <is>
          <t>DEMO-TA-M002-01</t>
        </is>
      </c>
      <c r="C142" s="8" t="inlineStr">
        <is>
          <t>停泊/应急发电机组
Harbour/Emergency Generator</t>
        </is>
      </c>
      <c r="D142" s="8" t="inlineStr">
        <is>
          <t>厂家Q</t>
        </is>
      </c>
      <c r="E142" s="9" t="inlineStr">
        <is>
          <t>船东</t>
        </is>
      </c>
      <c r="F142" s="29" t="n">
        <v>46321</v>
      </c>
      <c r="G142" s="8" t="inlineStr">
        <is>
          <t>提供调速器供应商信息
Provide information about Governor supplier</t>
        </is>
      </c>
      <c r="H142" s="9" t="inlineStr">
        <is>
          <t>C</t>
        </is>
      </c>
      <c r="I142" s="9" t="n"/>
      <c r="J142" s="30">
        <f>IF(OR($H142="",NOT(ISNUMBER(IF(ISNUMBER($F142),$F142,IFERROR(--SUBSTITUTE($F142,".","/"),""))))),"",IF(AND($H142="A",ISNUMBER(IF(ISNUMBER($P142),$P142,IFERROR(--SUBSTITUTE($P142,".","/"),""))),IF(ISNUMBER($P142),$P142,IFERROR(--SUBSTITUTE($P142,".","/"),""))&gt;=IF(ISNUMBER($F142),$F142,IFERROR(--SUBSTITUTE($F142,".","/"),""))),MIN(IF(ISNUMBER($F142),$F142,IFERROR(--SUBSTITUTE($F142,".","/"),""))+INDEX(参数表!$B$4:$B$6,MATCH($H142,参数表!$A$4:$A$6,0)),IF(ISNUMBER($P142),$P142,IFERROR(--SUBSTITUTE($P142,".","/"),""))),IF(ISNUMBER($F142),$F142,IFERROR(--SUBSTITUTE($F142,".","/"),""))+INDEX(参数表!$B$4:$B$6,MATCH($H142,参数表!$A$4:$A$6,0))))</f>
        <v/>
      </c>
      <c r="K142" s="29" t="n">
        <v>46328</v>
      </c>
      <c r="L142" s="8" t="inlineStr">
        <is>
          <t>The governor maker: Cummins</t>
        </is>
      </c>
      <c r="M142" s="9" t="inlineStr">
        <is>
          <t>已关闭</t>
        </is>
      </c>
      <c r="N142" s="29" t="n">
        <v>46299</v>
      </c>
      <c r="O142" s="29" t="n">
        <v>46302</v>
      </c>
      <c r="P142" s="29" t="n">
        <v>46349</v>
      </c>
      <c r="Q142" s="29" t="n"/>
      <c r="R142" s="9" t="n"/>
      <c r="S142" s="9" t="n"/>
      <c r="T142" s="9" t="n"/>
      <c r="U142" s="9" t="n"/>
      <c r="V142" s="8" t="n"/>
      <c r="W142" s="29" t="n"/>
    </row>
    <row r="143" ht="44.525" customHeight="1">
      <c r="A143" s="8" t="inlineStr">
        <is>
          <t>TA-0139</t>
        </is>
      </c>
      <c r="B143" s="8" t="inlineStr">
        <is>
          <t>DEMO-TA-M002-01</t>
        </is>
      </c>
      <c r="C143" s="8" t="inlineStr">
        <is>
          <t>停泊/应急发电机组
Harbour/Emergency Generator</t>
        </is>
      </c>
      <c r="D143" s="8" t="inlineStr">
        <is>
          <t>厂家Q</t>
        </is>
      </c>
      <c r="E143" s="9" t="inlineStr">
        <is>
          <t>船东</t>
        </is>
      </c>
      <c r="F143" s="29" t="n">
        <v>46321</v>
      </c>
      <c r="G143" s="8" t="inlineStr">
        <is>
          <t>提供 AVR（自动调压器）供应商信息
Provide information about AVR supplier</t>
        </is>
      </c>
      <c r="H143" s="9" t="inlineStr">
        <is>
          <t>C</t>
        </is>
      </c>
      <c r="I143" s="9" t="n"/>
      <c r="J143" s="30">
        <f>IF(OR($H143="",NOT(ISNUMBER(IF(ISNUMBER($F143),$F143,IFERROR(--SUBSTITUTE($F143,".","/"),""))))),"",IF(AND($H143="A",ISNUMBER(IF(ISNUMBER($P143),$P143,IFERROR(--SUBSTITUTE($P143,".","/"),""))),IF(ISNUMBER($P143),$P143,IFERROR(--SUBSTITUTE($P143,".","/"),""))&gt;=IF(ISNUMBER($F143),$F143,IFERROR(--SUBSTITUTE($F143,".","/"),""))),MIN(IF(ISNUMBER($F143),$F143,IFERROR(--SUBSTITUTE($F143,".","/"),""))+INDEX(参数表!$B$4:$B$6,MATCH($H143,参数表!$A$4:$A$6,0)),IF(ISNUMBER($P143),$P143,IFERROR(--SUBSTITUTE($P143,".","/"),""))),IF(ISNUMBER($F143),$F143,IFERROR(--SUBSTITUTE($F143,".","/"),""))+INDEX(参数表!$B$4:$B$6,MATCH($H143,参数表!$A$4:$A$6,0))))</f>
        <v/>
      </c>
      <c r="K143" s="29" t="n">
        <v>46326</v>
      </c>
      <c r="L143" s="8" t="inlineStr">
        <is>
          <t>The AVR is provide by generator maker</t>
        </is>
      </c>
      <c r="M143" s="9" t="inlineStr">
        <is>
          <t>已回复待确认</t>
        </is>
      </c>
      <c r="N143" s="29" t="n">
        <v>46299</v>
      </c>
      <c r="O143" s="29" t="n">
        <v>46302</v>
      </c>
      <c r="P143" s="29" t="n">
        <v>46349</v>
      </c>
      <c r="Q143" s="29" t="n"/>
      <c r="R143" s="9" t="n"/>
      <c r="S143" s="9" t="n"/>
      <c r="T143" s="9" t="n"/>
      <c r="U143" s="9" t="n"/>
      <c r="V143" s="8" t="n"/>
      <c r="W143" s="29" t="n"/>
    </row>
    <row r="144" ht="71.825" customHeight="1">
      <c r="A144" s="8" t="inlineStr">
        <is>
          <t>TA-0140</t>
        </is>
      </c>
      <c r="B144" s="8" t="inlineStr">
        <is>
          <t>DEMO-TA-M002-01</t>
        </is>
      </c>
      <c r="C144" s="8" t="inlineStr">
        <is>
          <t>停泊/应急发电机组
Harbour/Emergency Generator</t>
        </is>
      </c>
      <c r="D144" s="8" t="inlineStr">
        <is>
          <t>厂家Q</t>
        </is>
      </c>
      <c r="E144" s="9" t="inlineStr">
        <is>
          <t>船东</t>
        </is>
      </c>
      <c r="F144" s="29" t="n">
        <v>46322</v>
      </c>
      <c r="G144" s="8" t="inlineStr">
        <is>
          <t>澄清滑油低压、冷却水高温停机在应急工况下是否生效
Please clarify if lub oil pressure low and cooling water tem. high shutdowns will also apply in emergency conditions</t>
        </is>
      </c>
      <c r="H144" s="9" t="inlineStr">
        <is>
          <t>B</t>
        </is>
      </c>
      <c r="I144" s="9" t="n"/>
      <c r="J144" s="30">
        <f>IF(OR($H144="",NOT(ISNUMBER(IF(ISNUMBER($F144),$F144,IFERROR(--SUBSTITUTE($F144,".","/"),""))))),"",IF(AND($H144="A",ISNUMBER(IF(ISNUMBER($P144),$P144,IFERROR(--SUBSTITUTE($P144,".","/"),""))),IF(ISNUMBER($P144),$P144,IFERROR(--SUBSTITUTE($P144,".","/"),""))&gt;=IF(ISNUMBER($F144),$F144,IFERROR(--SUBSTITUTE($F144,".","/"),""))),MIN(IF(ISNUMBER($F144),$F144,IFERROR(--SUBSTITUTE($F144,".","/"),""))+INDEX(参数表!$B$4:$B$6,MATCH($H144,参数表!$A$4:$A$6,0)),IF(ISNUMBER($P144),$P144,IFERROR(--SUBSTITUTE($P144,".","/"),""))),IF(ISNUMBER($F144),$F144,IFERROR(--SUBSTITUTE($F144,".","/"),""))+INDEX(参数表!$B$4:$B$6,MATCH($H144,参数表!$A$4:$A$6,0))))</f>
        <v/>
      </c>
      <c r="K144" s="29" t="n">
        <v>46324</v>
      </c>
      <c r="L144" s="8" t="inlineStr">
        <is>
          <t>These two shutdown functions are only effective in parking mode</t>
        </is>
      </c>
      <c r="M144" s="9" t="inlineStr">
        <is>
          <t>已认可待落实</t>
        </is>
      </c>
      <c r="N144" s="29" t="n">
        <v>46299</v>
      </c>
      <c r="O144" s="29" t="n">
        <v>46302</v>
      </c>
      <c r="P144" s="29" t="n">
        <v>46349</v>
      </c>
      <c r="Q144" s="29" t="n"/>
      <c r="R144" s="9" t="n"/>
      <c r="S144" s="9" t="n"/>
      <c r="T144" s="9" t="n"/>
      <c r="U144" s="9" t="n"/>
      <c r="V144" s="8" t="n"/>
      <c r="W144" s="29" t="n"/>
    </row>
    <row r="145" ht="55.5" customHeight="1">
      <c r="A145" s="8" t="inlineStr">
        <is>
          <t>TA-0141</t>
        </is>
      </c>
      <c r="B145" s="8" t="inlineStr">
        <is>
          <t>DEMO-TA-M002-01</t>
        </is>
      </c>
      <c r="C145" s="8" t="inlineStr">
        <is>
          <t>停泊/应急发电机组
Harbour/Emergency Generator</t>
        </is>
      </c>
      <c r="D145" s="8" t="inlineStr">
        <is>
          <t>厂家Q</t>
        </is>
      </c>
      <c r="E145" s="9" t="inlineStr">
        <is>
          <t>船东</t>
        </is>
      </c>
      <c r="F145" s="29" t="n">
        <v>46322</v>
      </c>
      <c r="G145" s="8" t="inlineStr">
        <is>
          <t>明确与 IAS 的接口（报警及指示）
Please specify interface with IAS (alarms and indication)</t>
        </is>
      </c>
      <c r="H145" s="9" t="inlineStr">
        <is>
          <t>B</t>
        </is>
      </c>
      <c r="I145" s="9" t="n"/>
      <c r="J145" s="30">
        <f>IF(OR($H145="",NOT(ISNUMBER(IF(ISNUMBER($F145),$F145,IFERROR(--SUBSTITUTE($F145,".","/"),""))))),"",IF(AND($H145="A",ISNUMBER(IF(ISNUMBER($P145),$P145,IFERROR(--SUBSTITUTE($P145,".","/"),""))),IF(ISNUMBER($P145),$P145,IFERROR(--SUBSTITUTE($P145,".","/"),""))&gt;=IF(ISNUMBER($F145),$F145,IFERROR(--SUBSTITUTE($F145,".","/"),""))),MIN(IF(ISNUMBER($F145),$F145,IFERROR(--SUBSTITUTE($F145,".","/"),""))+INDEX(参数表!$B$4:$B$6,MATCH($H145,参数表!$A$4:$A$6,0)),IF(ISNUMBER($P145),$P145,IFERROR(--SUBSTITUTE($P145,".","/"),""))),IF(ISNUMBER($F145),$F145,IFERROR(--SUBSTITUTE($F145,".","/"),""))+INDEX(参数表!$B$4:$B$6,MATCH($H145,参数表!$A$4:$A$6,0))))</f>
        <v/>
      </c>
      <c r="K145" s="29" t="n">
        <v>46327</v>
      </c>
      <c r="L145" s="8" t="inlineStr">
        <is>
          <t>Confirmation of Relevant Information Recognition Data Stage</t>
        </is>
      </c>
      <c r="M145" s="9" t="inlineStr">
        <is>
          <t>已关闭</t>
        </is>
      </c>
      <c r="N145" s="29" t="n">
        <v>46299</v>
      </c>
      <c r="O145" s="29" t="n">
        <v>46302</v>
      </c>
      <c r="P145" s="29" t="n">
        <v>46349</v>
      </c>
      <c r="Q145" s="29" t="n"/>
      <c r="R145" s="9" t="n"/>
      <c r="S145" s="9" t="n"/>
      <c r="T145" s="9" t="n"/>
      <c r="U145" s="9" t="n"/>
      <c r="V145" s="8" t="n"/>
      <c r="W145" s="29" t="n"/>
    </row>
    <row r="146" ht="91" customHeight="1">
      <c r="A146" s="8" t="inlineStr">
        <is>
          <t>TA-0142</t>
        </is>
      </c>
      <c r="B146" s="8" t="inlineStr">
        <is>
          <t>DEMO-TA-M002-01</t>
        </is>
      </c>
      <c r="C146" s="8" t="inlineStr">
        <is>
          <t>停泊/应急发电机组
Harbour/Emergency Generator</t>
        </is>
      </c>
      <c r="D146" s="8" t="inlineStr">
        <is>
          <t>厂家Q</t>
        </is>
      </c>
      <c r="E146" s="9" t="inlineStr">
        <is>
          <t>船东</t>
        </is>
      </c>
      <c r="F146" s="29" t="n">
        <v>46322</v>
      </c>
      <c r="G146" s="8" t="inlineStr">
        <is>
          <t>提供机组主尺度（含检修维护空间）
Please include principal dimentions of the Gen-Set (including service and mentenance)</t>
        </is>
      </c>
      <c r="H146" s="9" t="inlineStr">
        <is>
          <t>A</t>
        </is>
      </c>
      <c r="I146" s="9" t="n"/>
      <c r="J146" s="30">
        <f>IF(OR($H146="",NOT(ISNUMBER(IF(ISNUMBER($F146),$F146,IFERROR(--SUBSTITUTE($F146,".","/"),""))))),"",IF(AND($H146="A",ISNUMBER(IF(ISNUMBER($P146),$P146,IFERROR(--SUBSTITUTE($P146,".","/"),""))),IF(ISNUMBER($P146),$P146,IFERROR(--SUBSTITUTE($P146,".","/"),""))&gt;=IF(ISNUMBER($F146),$F146,IFERROR(--SUBSTITUTE($F146,".","/"),""))),MIN(IF(ISNUMBER($F146),$F146,IFERROR(--SUBSTITUTE($F146,".","/"),""))+INDEX(参数表!$B$4:$B$6,MATCH($H146,参数表!$A$4:$A$6,0)),IF(ISNUMBER($P146),$P146,IFERROR(--SUBSTITUTE($P146,".","/"),""))),IF(ISNUMBER($F146),$F146,IFERROR(--SUBSTITUTE($F146,".","/"),""))+INDEX(参数表!$B$4:$B$6,MATCH($H146,参数表!$A$4:$A$6,0))))</f>
        <v/>
      </c>
      <c r="K146" s="29" t="n">
        <v>46325</v>
      </c>
      <c r="L146" s="8" t="inlineStr">
        <is>
          <t>Please find attached 1 the outline drawing of the unit for reference. The final drawing shall be subject to the approved materials</t>
        </is>
      </c>
      <c r="M146" s="9" t="inlineStr">
        <is>
          <t>已回复待确认</t>
        </is>
      </c>
      <c r="N146" s="29" t="n">
        <v>46299</v>
      </c>
      <c r="O146" s="29" t="n">
        <v>46302</v>
      </c>
      <c r="P146" s="29" t="n">
        <v>46349</v>
      </c>
      <c r="Q146" s="29" t="n"/>
      <c r="R146" s="9" t="n"/>
      <c r="S146" s="9" t="n"/>
      <c r="T146" s="9" t="n"/>
      <c r="U146" s="9" t="n"/>
      <c r="V146" s="8" t="n"/>
      <c r="W146" s="29" t="n"/>
    </row>
    <row r="147" ht="52.975" customHeight="1">
      <c r="A147" s="8" t="inlineStr">
        <is>
          <t>TA-0143</t>
        </is>
      </c>
      <c r="B147" s="8" t="inlineStr">
        <is>
          <t>DEMO-TA-M002-01</t>
        </is>
      </c>
      <c r="C147" s="8" t="inlineStr">
        <is>
          <t>停泊/应急发电机组
Harbour/Emergency Generator</t>
        </is>
      </c>
      <c r="D147" s="8" t="inlineStr">
        <is>
          <t>厂家Q</t>
        </is>
      </c>
      <c r="E147" s="9" t="inlineStr">
        <is>
          <t>船东</t>
        </is>
      </c>
      <c r="F147" s="29" t="n">
        <v>46323</v>
      </c>
      <c r="G147" s="8" t="inlineStr">
        <is>
          <t>提供燃油/滑油/冷却水/排气系统 P&amp;ID 图
Provide P&amp;ID diagrams for all (FO, LO, CW, Exhaust) systems</t>
        </is>
      </c>
      <c r="H147" s="9" t="inlineStr">
        <is>
          <t>B</t>
        </is>
      </c>
      <c r="I147" s="9" t="n"/>
      <c r="J147" s="30">
        <f>IF(OR($H147="",NOT(ISNUMBER(IF(ISNUMBER($F147),$F147,IFERROR(--SUBSTITUTE($F147,".","/"),""))))),"",IF(AND($H147="A",ISNUMBER(IF(ISNUMBER($P147),$P147,IFERROR(--SUBSTITUTE($P147,".","/"),""))),IF(ISNUMBER($P147),$P147,IFERROR(--SUBSTITUTE($P147,".","/"),""))&gt;=IF(ISNUMBER($F147),$F147,IFERROR(--SUBSTITUTE($F147,".","/"),""))),MIN(IF(ISNUMBER($F147),$F147,IFERROR(--SUBSTITUTE($F147,".","/"),""))+INDEX(参数表!$B$4:$B$6,MATCH($H147,参数表!$A$4:$A$6,0)),IF(ISNUMBER($P147),$P147,IFERROR(--SUBSTITUTE($P147,".","/"),""))),IF(ISNUMBER($F147),$F147,IFERROR(--SUBSTITUTE($F147,".","/"),""))+INDEX(参数表!$B$4:$B$6,MATCH($H147,参数表!$A$4:$A$6,0))))</f>
        <v/>
      </c>
      <c r="K147" s="29" t="n">
        <v>46325</v>
      </c>
      <c r="L147" s="8" t="inlineStr">
        <is>
          <t>Please find attached 2 the P&amp;ID diagram</t>
        </is>
      </c>
      <c r="M147" s="9" t="inlineStr">
        <is>
          <t>已认可待落实</t>
        </is>
      </c>
      <c r="N147" s="29" t="n">
        <v>46299</v>
      </c>
      <c r="O147" s="29" t="n">
        <v>46302</v>
      </c>
      <c r="P147" s="29" t="n">
        <v>46349</v>
      </c>
      <c r="Q147" s="29" t="n"/>
      <c r="R147" s="9" t="n"/>
      <c r="S147" s="9" t="n"/>
      <c r="T147" s="9" t="n"/>
      <c r="U147" s="9" t="n"/>
      <c r="V147" s="8" t="n"/>
      <c r="W147" s="29" t="n"/>
    </row>
    <row r="148" ht="40.625" customHeight="1">
      <c r="A148" s="8" t="inlineStr">
        <is>
          <t>TA-0144</t>
        </is>
      </c>
      <c r="B148" s="8" t="inlineStr">
        <is>
          <t>DEMO-TA-M002-01</t>
        </is>
      </c>
      <c r="C148" s="8" t="inlineStr">
        <is>
          <t>停泊/应急发电机组
Harbour/Emergency Generator</t>
        </is>
      </c>
      <c r="D148" s="8" t="inlineStr">
        <is>
          <t>厂家Q</t>
        </is>
      </c>
      <c r="E148" s="9" t="inlineStr">
        <is>
          <t>船东</t>
        </is>
      </c>
      <c r="F148" s="29" t="n">
        <v>46331</v>
      </c>
      <c r="G148" s="8" t="inlineStr">
        <is>
          <t>提供控制箱布置草图
Provide Control Panel layout sketch</t>
        </is>
      </c>
      <c r="H148" s="9" t="inlineStr">
        <is>
          <t>B</t>
        </is>
      </c>
      <c r="I148" s="9" t="n"/>
      <c r="J148" s="30">
        <f>IF(OR($H148="",NOT(ISNUMBER(IF(ISNUMBER($F148),$F148,IFERROR(--SUBSTITUTE($F148,".","/"),""))))),"",IF(AND($H148="A",ISNUMBER(IF(ISNUMBER($P148),$P148,IFERROR(--SUBSTITUTE($P148,".","/"),""))),IF(ISNUMBER($P148),$P148,IFERROR(--SUBSTITUTE($P148,".","/"),""))&gt;=IF(ISNUMBER($F148),$F148,IFERROR(--SUBSTITUTE($F148,".","/"),""))),MIN(IF(ISNUMBER($F148),$F148,IFERROR(--SUBSTITUTE($F148,".","/"),""))+INDEX(参数表!$B$4:$B$6,MATCH($H148,参数表!$A$4:$A$6,0)),IF(ISNUMBER($P148),$P148,IFERROR(--SUBSTITUTE($P148,".","/"),""))),IF(ISNUMBER($F148),$F148,IFERROR(--SUBSTITUTE($F148,".","/"),""))+INDEX(参数表!$B$4:$B$6,MATCH($H148,参数表!$A$4:$A$6,0))))</f>
        <v/>
      </c>
      <c r="K148" s="29" t="n"/>
      <c r="L148" s="8" t="n"/>
      <c r="M148" s="9" t="inlineStr">
        <is>
          <t>待回复</t>
        </is>
      </c>
      <c r="N148" s="29" t="n">
        <v>46299</v>
      </c>
      <c r="O148" s="29" t="n">
        <v>46302</v>
      </c>
      <c r="P148" s="29" t="n">
        <v>46349</v>
      </c>
      <c r="Q148" s="29" t="n"/>
      <c r="R148" s="9" t="n"/>
      <c r="S148" s="9" t="n"/>
      <c r="T148" s="9" t="n"/>
      <c r="U148" s="9" t="n"/>
      <c r="V148" s="8" t="n"/>
      <c r="W148" s="29" t="n"/>
    </row>
    <row r="149" ht="42.575" customHeight="1">
      <c r="A149" s="8" t="inlineStr">
        <is>
          <t>TA-0145</t>
        </is>
      </c>
      <c r="B149" s="8" t="inlineStr">
        <is>
          <t>DEMO-TA-M002-01</t>
        </is>
      </c>
      <c r="C149" s="8" t="inlineStr">
        <is>
          <t>停泊/应急发电机组
Harbour/Emergency Generator</t>
        </is>
      </c>
      <c r="D149" s="8" t="inlineStr">
        <is>
          <t>厂家Q</t>
        </is>
      </c>
      <c r="E149" s="9" t="inlineStr">
        <is>
          <t>船东</t>
        </is>
      </c>
      <c r="F149" s="29" t="n">
        <v>46323</v>
      </c>
      <c r="G149" s="8" t="inlineStr">
        <is>
          <t>是否具备测试模式
Please let us know if there is a test mode</t>
        </is>
      </c>
      <c r="H149" s="9" t="inlineStr">
        <is>
          <t>C</t>
        </is>
      </c>
      <c r="I149" s="9" t="n"/>
      <c r="J149" s="30">
        <f>IF(OR($H149="",NOT(ISNUMBER(IF(ISNUMBER($F149),$F149,IFERROR(--SUBSTITUTE($F149,".","/"),""))))),"",IF(AND($H149="A",ISNUMBER(IF(ISNUMBER($P149),$P149,IFERROR(--SUBSTITUTE($P149,".","/"),""))),IF(ISNUMBER($P149),$P149,IFERROR(--SUBSTITUTE($P149,".","/"),""))&gt;=IF(ISNUMBER($F149),$F149,IFERROR(--SUBSTITUTE($F149,".","/"),""))),MIN(IF(ISNUMBER($F149),$F149,IFERROR(--SUBSTITUTE($F149,".","/"),""))+INDEX(参数表!$B$4:$B$6,MATCH($H149,参数表!$A$4:$A$6,0)),IF(ISNUMBER($P149),$P149,IFERROR(--SUBSTITUTE($P149,".","/"),""))),IF(ISNUMBER($F149),$F149,IFERROR(--SUBSTITUTE($F149,".","/"),""))+INDEX(参数表!$B$4:$B$6,MATCH($H149,参数表!$A$4:$A$6,0))))</f>
        <v/>
      </c>
      <c r="K149" s="29" t="n">
        <v>46325</v>
      </c>
      <c r="L149" s="8" t="inlineStr">
        <is>
          <t>There is no testing mode</t>
        </is>
      </c>
      <c r="M149" s="9" t="inlineStr">
        <is>
          <t>已关闭</t>
        </is>
      </c>
      <c r="N149" s="29" t="n">
        <v>46299</v>
      </c>
      <c r="O149" s="29" t="n">
        <v>46302</v>
      </c>
      <c r="P149" s="29" t="n">
        <v>46349</v>
      </c>
      <c r="Q149" s="29" t="n"/>
      <c r="R149" s="9" t="n"/>
      <c r="S149" s="9" t="n"/>
      <c r="T149" s="9" t="n"/>
      <c r="U149" s="9" t="n"/>
      <c r="V149" s="8" t="n"/>
      <c r="W149" s="29" t="n"/>
    </row>
    <row r="150" ht="59.15" customHeight="1">
      <c r="A150" s="8" t="inlineStr">
        <is>
          <t>TA-0146</t>
        </is>
      </c>
      <c r="B150" s="8" t="inlineStr">
        <is>
          <t>DEMO-TA-M002-01</t>
        </is>
      </c>
      <c r="C150" s="8" t="inlineStr">
        <is>
          <t>停泊/应急发电机组
Harbour/Emergency Generator</t>
        </is>
      </c>
      <c r="D150" s="8" t="inlineStr">
        <is>
          <t>厂家Q</t>
        </is>
      </c>
      <c r="E150" s="9" t="inlineStr">
        <is>
          <t>船东</t>
        </is>
      </c>
      <c r="F150" s="29" t="n">
        <v>46324</v>
      </c>
      <c r="G150" s="8" t="inlineStr">
        <is>
          <t>测试/停泊/应急模式之间是否设选择开关
Is there selector switch between the modes test (if any), harbour, emergency modes</t>
        </is>
      </c>
      <c r="H150" s="9" t="inlineStr">
        <is>
          <t>C</t>
        </is>
      </c>
      <c r="I150" s="9" t="n"/>
      <c r="J150" s="30">
        <f>IF(OR($H150="",NOT(ISNUMBER(IF(ISNUMBER($F150),$F150,IFERROR(--SUBSTITUTE($F150,".","/"),""))))),"",IF(AND($H150="A",ISNUMBER(IF(ISNUMBER($P150),$P150,IFERROR(--SUBSTITUTE($P150,".","/"),""))),IF(ISNUMBER($P150),$P150,IFERROR(--SUBSTITUTE($P150,".","/"),""))&gt;=IF(ISNUMBER($F150),$F150,IFERROR(--SUBSTITUTE($F150,".","/"),""))),MIN(IF(ISNUMBER($F150),$F150,IFERROR(--SUBSTITUTE($F150,".","/"),""))+INDEX(参数表!$B$4:$B$6,MATCH($H150,参数表!$A$4:$A$6,0)),IF(ISNUMBER($P150),$P150,IFERROR(--SUBSTITUTE($P150,".","/"),""))),IF(ISNUMBER($F150),$F150,IFERROR(--SUBSTITUTE($F150,".","/"),""))+INDEX(参数表!$B$4:$B$6,MATCH($H150,参数表!$A$4:$A$6,0))))</f>
        <v/>
      </c>
      <c r="K150" s="29" t="n">
        <v>46328</v>
      </c>
      <c r="L150" s="8" t="inlineStr">
        <is>
          <t>The control box has a harbor/emergency mode switch</t>
        </is>
      </c>
      <c r="M150" s="9" t="inlineStr">
        <is>
          <t>已关闭</t>
        </is>
      </c>
      <c r="N150" s="29" t="n">
        <v>46299</v>
      </c>
      <c r="O150" s="29" t="n">
        <v>46302</v>
      </c>
      <c r="P150" s="29" t="n">
        <v>46349</v>
      </c>
      <c r="Q150" s="29" t="n"/>
      <c r="R150" s="9" t="n"/>
      <c r="S150" s="9" t="n"/>
      <c r="T150" s="9" t="n"/>
      <c r="U150" s="9" t="n"/>
      <c r="V150" s="8" t="n"/>
      <c r="W150" s="29" t="n"/>
    </row>
    <row r="151" ht="45.5" customHeight="1">
      <c r="A151" s="8" t="inlineStr">
        <is>
          <t>TA-0147</t>
        </is>
      </c>
      <c r="B151" s="8" t="inlineStr">
        <is>
          <t>DEMO-TA-M002-01</t>
        </is>
      </c>
      <c r="C151" s="8" t="inlineStr">
        <is>
          <t>停泊/应急发电机组
Harbour/Emergency Generator</t>
        </is>
      </c>
      <c r="D151" s="8" t="inlineStr">
        <is>
          <t>厂家Q</t>
        </is>
      </c>
      <c r="E151" s="9" t="inlineStr">
        <is>
          <t>船东</t>
        </is>
      </c>
      <c r="F151" s="29" t="n">
        <v>46325</v>
      </c>
      <c r="G151" s="8" t="inlineStr">
        <is>
          <t>提供售后服务网络
General. Please provide after-sales service network</t>
        </is>
      </c>
      <c r="H151" s="9" t="inlineStr">
        <is>
          <t>C</t>
        </is>
      </c>
      <c r="I151" s="9" t="n"/>
      <c r="J151" s="30">
        <f>IF(OR($H151="",NOT(ISNUMBER(IF(ISNUMBER($F151),$F151,IFERROR(--SUBSTITUTE($F151,".","/"),""))))),"",IF(AND($H151="A",ISNUMBER(IF(ISNUMBER($P151),$P151,IFERROR(--SUBSTITUTE($P151,".","/"),""))),IF(ISNUMBER($P151),$P151,IFERROR(--SUBSTITUTE($P151,".","/"),""))&gt;=IF(ISNUMBER($F151),$F151,IFERROR(--SUBSTITUTE($F151,".","/"),""))),MIN(IF(ISNUMBER($F151),$F151,IFERROR(--SUBSTITUTE($F151,".","/"),""))+INDEX(参数表!$B$4:$B$6,MATCH($H151,参数表!$A$4:$A$6,0)),IF(ISNUMBER($P151),$P151,IFERROR(--SUBSTITUTE($P151,".","/"),""))),IF(ISNUMBER($F151),$F151,IFERROR(--SUBSTITUTE($F151,".","/"),""))+INDEX(参数表!$B$4:$B$6,MATCH($H151,参数表!$A$4:$A$6,0))))</f>
        <v/>
      </c>
      <c r="K151" s="29" t="n"/>
      <c r="L151" s="8" t="n"/>
      <c r="M151" s="9" t="inlineStr">
        <is>
          <t>待回复</t>
        </is>
      </c>
      <c r="N151" s="29" t="n">
        <v>46299</v>
      </c>
      <c r="O151" s="29" t="n">
        <v>46302</v>
      </c>
      <c r="P151" s="29" t="n">
        <v>46349</v>
      </c>
      <c r="Q151" s="29" t="n"/>
      <c r="R151" s="9" t="n"/>
      <c r="S151" s="9" t="n"/>
      <c r="T151" s="9" t="n"/>
      <c r="U151" s="9" t="n"/>
      <c r="V151" s="8" t="n"/>
      <c r="W151" s="29" t="n"/>
    </row>
    <row r="152" ht="59.15" customHeight="1">
      <c r="A152" s="8" t="inlineStr">
        <is>
          <t>TA-0148</t>
        </is>
      </c>
      <c r="B152" s="8" t="inlineStr">
        <is>
          <t>DEMO-TA-M002-02</t>
        </is>
      </c>
      <c r="C152" s="8" t="inlineStr">
        <is>
          <t>停泊/应急发电机组
Harbour/Emergency Generator</t>
        </is>
      </c>
      <c r="D152" s="8" t="inlineStr">
        <is>
          <t>厂家R</t>
        </is>
      </c>
      <c r="E152" s="9" t="inlineStr">
        <is>
          <t>船东</t>
        </is>
      </c>
      <c r="F152" s="29" t="n">
        <v>46182</v>
      </c>
      <c r="G152" s="8" t="inlineStr">
        <is>
          <t>确认发动机能否使用 FAME/HVO 生物柴油
Kindly confirm that engine is capable of operating with FAME or HVO Biodiesel.</t>
        </is>
      </c>
      <c r="H152" s="9" t="inlineStr">
        <is>
          <t>A</t>
        </is>
      </c>
      <c r="I152" s="9" t="n"/>
      <c r="J152" s="30">
        <f>IF(OR($H152="",NOT(ISNUMBER(IF(ISNUMBER($F152),$F152,IFERROR(--SUBSTITUTE($F152,".","/"),""))))),"",IF(AND($H152="A",ISNUMBER(IF(ISNUMBER($P152),$P152,IFERROR(--SUBSTITUTE($P152,".","/"),""))),IF(ISNUMBER($P152),$P152,IFERROR(--SUBSTITUTE($P152,".","/"),""))&gt;=IF(ISNUMBER($F152),$F152,IFERROR(--SUBSTITUTE($F152,".","/"),""))),MIN(IF(ISNUMBER($F152),$F152,IFERROR(--SUBSTITUTE($F152,".","/"),""))+INDEX(参数表!$B$4:$B$6,MATCH($H152,参数表!$A$4:$A$6,0)),IF(ISNUMBER($P152),$P152,IFERROR(--SUBSTITUTE($P152,".","/"),""))),IF(ISNUMBER($F152),$F152,IFERROR(--SUBSTITUTE($F152,".","/"),""))+INDEX(参数表!$B$4:$B$6,MATCH($H152,参数表!$A$4:$A$6,0))))</f>
        <v/>
      </c>
      <c r="K152" s="29" t="n">
        <v>46183</v>
      </c>
      <c r="L152" s="8" t="inlineStr">
        <is>
          <t>Vendor reply: FAME: ONLY B20 (see the attached files),  HVO:100%</t>
        </is>
      </c>
      <c r="M152" s="9" t="inlineStr">
        <is>
          <t>已关闭</t>
        </is>
      </c>
      <c r="N152" s="29" t="n">
        <v>46170</v>
      </c>
      <c r="O152" s="29" t="n">
        <v>46171</v>
      </c>
      <c r="P152" s="29" t="n">
        <v>46204</v>
      </c>
      <c r="Q152" s="29" t="n">
        <v>46206</v>
      </c>
      <c r="R152" s="9" t="n"/>
      <c r="S152" s="9" t="n"/>
      <c r="T152" s="9" t="n"/>
      <c r="U152" s="9" t="n"/>
      <c r="V152" s="8" t="inlineStr">
        <is>
          <t>未中标厂家（定标前澄清意见）</t>
        </is>
      </c>
      <c r="W152" s="29" t="n"/>
    </row>
    <row r="153" ht="62.5" customHeight="1">
      <c r="A153" s="8" t="inlineStr">
        <is>
          <t>TA-0149</t>
        </is>
      </c>
      <c r="B153" s="8" t="inlineStr">
        <is>
          <t>DEMO-TA-M002-02</t>
        </is>
      </c>
      <c r="C153" s="8" t="inlineStr">
        <is>
          <t>停泊/应急发电机组
Harbour/Emergency Generator</t>
        </is>
      </c>
      <c r="D153" s="8" t="inlineStr">
        <is>
          <t>厂家R</t>
        </is>
      </c>
      <c r="E153" s="9" t="inlineStr">
        <is>
          <t>船东</t>
        </is>
      </c>
      <c r="F153" s="29" t="n">
        <v>46180</v>
      </c>
      <c r="G153" s="8" t="inlineStr">
        <is>
          <t>提供调速器供应商信息
Section A / Page 11: Provide information about Governor supplier</t>
        </is>
      </c>
      <c r="H153" s="9" t="inlineStr">
        <is>
          <t>C</t>
        </is>
      </c>
      <c r="I153" s="9" t="n"/>
      <c r="J153" s="30">
        <f>IF(OR($H153="",NOT(ISNUMBER(IF(ISNUMBER($F153),$F153,IFERROR(--SUBSTITUTE($F153,".","/"),""))))),"",IF(AND($H153="A",ISNUMBER(IF(ISNUMBER($P153),$P153,IFERROR(--SUBSTITUTE($P153,".","/"),""))),IF(ISNUMBER($P153),$P153,IFERROR(--SUBSTITUTE($P153,".","/"),""))&gt;=IF(ISNUMBER($F153),$F153,IFERROR(--SUBSTITUTE($F153,".","/"),""))),MIN(IF(ISNUMBER($F153),$F153,IFERROR(--SUBSTITUTE($F153,".","/"),""))+INDEX(参数表!$B$4:$B$6,MATCH($H153,参数表!$A$4:$A$6,0)),IF(ISNUMBER($P153),$P153,IFERROR(--SUBSTITUTE($P153,".","/"),""))),IF(ISNUMBER($F153),$F153,IFERROR(--SUBSTITUTE($F153,".","/"),""))+INDEX(参数表!$B$4:$B$6,MATCH($H153,参数表!$A$4:$A$6,0))))</f>
        <v/>
      </c>
      <c r="K153" s="29" t="n">
        <v>46184</v>
      </c>
      <c r="L153" s="8" t="inlineStr">
        <is>
          <t>Vendor reply: EFC Electric type Governor made by Cummins Chongqing (CCEC）</t>
        </is>
      </c>
      <c r="M153" s="9" t="inlineStr">
        <is>
          <t>已关闭</t>
        </is>
      </c>
      <c r="N153" s="29" t="n">
        <v>46170</v>
      </c>
      <c r="O153" s="29" t="n">
        <v>46171</v>
      </c>
      <c r="P153" s="29" t="n">
        <v>46204</v>
      </c>
      <c r="Q153" s="29" t="n">
        <v>46206</v>
      </c>
      <c r="R153" s="9" t="n"/>
      <c r="S153" s="9" t="n"/>
      <c r="T153" s="9" t="n"/>
      <c r="U153" s="9" t="n"/>
      <c r="V153" s="8" t="inlineStr">
        <is>
          <t>未中标厂家（定标前澄清意见）</t>
        </is>
      </c>
      <c r="W153" s="29" t="n"/>
    </row>
    <row r="154" ht="59.15" customHeight="1">
      <c r="A154" s="8" t="inlineStr">
        <is>
          <t>TA-0150</t>
        </is>
      </c>
      <c r="B154" s="8" t="inlineStr">
        <is>
          <t>DEMO-TA-M002-02</t>
        </is>
      </c>
      <c r="C154" s="8" t="inlineStr">
        <is>
          <t>停泊/应急发电机组
Harbour/Emergency Generator</t>
        </is>
      </c>
      <c r="D154" s="8" t="inlineStr">
        <is>
          <t>厂家R</t>
        </is>
      </c>
      <c r="E154" s="9" t="inlineStr">
        <is>
          <t>船东</t>
        </is>
      </c>
      <c r="F154" s="29" t="n">
        <v>46179</v>
      </c>
      <c r="G154" s="8" t="inlineStr">
        <is>
          <t>滑油滤器应为双联，请确认
Section C / Scope of Supply / 1.3.2 / Page 15: LO Filter should be double, please confirm</t>
        </is>
      </c>
      <c r="H154" s="9" t="inlineStr">
        <is>
          <t>A</t>
        </is>
      </c>
      <c r="I154" s="9" t="n"/>
      <c r="J154" s="30">
        <f>IF(OR($H154="",NOT(ISNUMBER(IF(ISNUMBER($F154),$F154,IFERROR(--SUBSTITUTE($F154,".","/"),""))))),"",IF(AND($H154="A",ISNUMBER(IF(ISNUMBER($P154),$P154,IFERROR(--SUBSTITUTE($P154,".","/"),""))),IF(ISNUMBER($P154),$P154,IFERROR(--SUBSTITUTE($P154,".","/"),""))&gt;=IF(ISNUMBER($F154),$F154,IFERROR(--SUBSTITUTE($F154,".","/"),""))),MIN(IF(ISNUMBER($F154),$F154,IFERROR(--SUBSTITUTE($F154,".","/"),""))+INDEX(参数表!$B$4:$B$6,MATCH($H154,参数表!$A$4:$A$6,0)),IF(ISNUMBER($P154),$P154,IFERROR(--SUBSTITUTE($P154,".","/"),""))),IF(ISNUMBER($F154),$F154,IFERROR(--SUBSTITUTE($F154,".","/"),""))+INDEX(参数表!$B$4:$B$6,MATCH($H154,参数表!$A$4:$A$6,0))))</f>
        <v/>
      </c>
      <c r="K154" s="29" t="n">
        <v>46181</v>
      </c>
      <c r="L154" s="8" t="inlineStr">
        <is>
          <t>Vendor reply: Cummins no supply</t>
        </is>
      </c>
      <c r="M154" s="9" t="inlineStr">
        <is>
          <t>已关闭</t>
        </is>
      </c>
      <c r="N154" s="29" t="n">
        <v>46170</v>
      </c>
      <c r="O154" s="29" t="n">
        <v>46171</v>
      </c>
      <c r="P154" s="29" t="n">
        <v>46204</v>
      </c>
      <c r="Q154" s="29" t="n">
        <v>46206</v>
      </c>
      <c r="R154" s="9" t="n"/>
      <c r="S154" s="9" t="n"/>
      <c r="T154" s="9" t="n"/>
      <c r="U154" s="9" t="n"/>
      <c r="V154" s="8" t="inlineStr">
        <is>
          <t>未中标厂家（定标前澄清意见）</t>
        </is>
      </c>
      <c r="W154" s="29" t="n"/>
    </row>
    <row r="155" ht="59.475" customHeight="1">
      <c r="A155" s="8" t="inlineStr">
        <is>
          <t>TA-0151</t>
        </is>
      </c>
      <c r="B155" s="8" t="inlineStr">
        <is>
          <t>DEMO-TA-M002-02</t>
        </is>
      </c>
      <c r="C155" s="8" t="inlineStr">
        <is>
          <t>停泊/应急发电机组
Harbour/Emergency Generator</t>
        </is>
      </c>
      <c r="D155" s="8" t="inlineStr">
        <is>
          <t>厂家R</t>
        </is>
      </c>
      <c r="E155" s="9" t="inlineStr">
        <is>
          <t>船东</t>
        </is>
      </c>
      <c r="F155" s="29" t="n">
        <v>46182</v>
      </c>
      <c r="G155" s="8" t="inlineStr">
        <is>
          <t>燃油滤器应为双联，请确认
Section C / Scope of Supply / 1.4.1 / Page 15: FO Filter, should be double, please confirm</t>
        </is>
      </c>
      <c r="H155" s="9" t="inlineStr">
        <is>
          <t>A</t>
        </is>
      </c>
      <c r="I155" s="9" t="n"/>
      <c r="J155" s="30">
        <f>IF(OR($H155="",NOT(ISNUMBER(IF(ISNUMBER($F155),$F155,IFERROR(--SUBSTITUTE($F155,".","/"),""))))),"",IF(AND($H155="A",ISNUMBER(IF(ISNUMBER($P155),$P155,IFERROR(--SUBSTITUTE($P155,".","/"),""))),IF(ISNUMBER($P155),$P155,IFERROR(--SUBSTITUTE($P155,".","/"),""))&gt;=IF(ISNUMBER($F155),$F155,IFERROR(--SUBSTITUTE($F155,".","/"),""))),MIN(IF(ISNUMBER($F155),$F155,IFERROR(--SUBSTITUTE($F155,".","/"),""))+INDEX(参数表!$B$4:$B$6,MATCH($H155,参数表!$A$4:$A$6,0)),IF(ISNUMBER($P155),$P155,IFERROR(--SUBSTITUTE($P155,".","/"),""))),IF(ISNUMBER($F155),$F155,IFERROR(--SUBSTITUTE($F155,".","/"),""))+INDEX(参数表!$B$4:$B$6,MATCH($H155,参数表!$A$4:$A$6,0))))</f>
        <v/>
      </c>
      <c r="K155" s="29" t="n">
        <v>46188</v>
      </c>
      <c r="L155" s="8" t="inlineStr">
        <is>
          <t>Vendor reply: Fuel water separator（stage one) is double.</t>
        </is>
      </c>
      <c r="M155" s="9" t="inlineStr">
        <is>
          <t>已关闭</t>
        </is>
      </c>
      <c r="N155" s="29" t="n">
        <v>46170</v>
      </c>
      <c r="O155" s="29" t="n">
        <v>46171</v>
      </c>
      <c r="P155" s="29" t="n">
        <v>46204</v>
      </c>
      <c r="Q155" s="29" t="n">
        <v>46206</v>
      </c>
      <c r="R155" s="9" t="n"/>
      <c r="S155" s="9" t="n"/>
      <c r="T155" s="9" t="n"/>
      <c r="U155" s="9" t="n"/>
      <c r="V155" s="8" t="inlineStr">
        <is>
          <t>未中标厂家（定标前澄清意见）</t>
        </is>
      </c>
      <c r="W155" s="29" t="n"/>
    </row>
    <row r="156" ht="60.775" customHeight="1">
      <c r="A156" s="8" t="inlineStr">
        <is>
          <t>TA-0152</t>
        </is>
      </c>
      <c r="B156" s="8" t="inlineStr">
        <is>
          <t>DEMO-TA-M002-02</t>
        </is>
      </c>
      <c r="C156" s="8" t="inlineStr">
        <is>
          <t>停泊/应急发电机组
Harbour/Emergency Generator</t>
        </is>
      </c>
      <c r="D156" s="8" t="inlineStr">
        <is>
          <t>厂家R</t>
        </is>
      </c>
      <c r="E156" s="9" t="inlineStr">
        <is>
          <t>船东</t>
        </is>
      </c>
      <c r="F156" s="29" t="n">
        <v>46182</v>
      </c>
      <c r="G156" s="8" t="inlineStr">
        <is>
          <t>澄清尿素日用柜材质（是否不锈钢）
Section C Scope of Supply / 1.6.2 / Page 19: Clarify material of the Urea Daily tank. SUS?</t>
        </is>
      </c>
      <c r="H156" s="9" t="inlineStr">
        <is>
          <t>C</t>
        </is>
      </c>
      <c r="I156" s="9" t="n"/>
      <c r="J156" s="30">
        <f>IF(OR($H156="",NOT(ISNUMBER(IF(ISNUMBER($F156),$F156,IFERROR(--SUBSTITUTE($F156,".","/"),""))))),"",IF(AND($H156="A",ISNUMBER(IF(ISNUMBER($P156),$P156,IFERROR(--SUBSTITUTE($P156,".","/"),""))),IF(ISNUMBER($P156),$P156,IFERROR(--SUBSTITUTE($P156,".","/"),""))&gt;=IF(ISNUMBER($F156),$F156,IFERROR(--SUBSTITUTE($F156,".","/"),""))),MIN(IF(ISNUMBER($F156),$F156,IFERROR(--SUBSTITUTE($F156,".","/"),""))+INDEX(参数表!$B$4:$B$6,MATCH($H156,参数表!$A$4:$A$6,0)),IF(ISNUMBER($P156),$P156,IFERROR(--SUBSTITUTE($P156,".","/"),""))),IF(ISNUMBER($F156),$F156,IFERROR(--SUBSTITUTE($F156,".","/"),""))+INDEX(参数表!$B$4:$B$6,MATCH($H156,参数表!$A$4:$A$6,0))))</f>
        <v/>
      </c>
      <c r="K156" s="29" t="n">
        <v>46184</v>
      </c>
      <c r="L156" s="8" t="inlineStr">
        <is>
          <t>Vendor reply: Stainless Steel 304L</t>
        </is>
      </c>
      <c r="M156" s="9" t="inlineStr">
        <is>
          <t>已关闭</t>
        </is>
      </c>
      <c r="N156" s="29" t="n">
        <v>46170</v>
      </c>
      <c r="O156" s="29" t="n">
        <v>46171</v>
      </c>
      <c r="P156" s="29" t="n">
        <v>46204</v>
      </c>
      <c r="Q156" s="29" t="n">
        <v>46206</v>
      </c>
      <c r="R156" s="9" t="n"/>
      <c r="S156" s="9" t="n"/>
      <c r="T156" s="9" t="n"/>
      <c r="U156" s="9" t="n"/>
      <c r="V156" s="8" t="inlineStr">
        <is>
          <t>未中标厂家（定标前澄清意见）</t>
        </is>
      </c>
      <c r="W156" s="29" t="n"/>
    </row>
    <row r="157" ht="57.85" customHeight="1">
      <c r="A157" s="8" t="inlineStr">
        <is>
          <t>TA-0153</t>
        </is>
      </c>
      <c r="B157" s="8" t="inlineStr">
        <is>
          <t>DEMO-TA-M002-02</t>
        </is>
      </c>
      <c r="C157" s="8" t="inlineStr">
        <is>
          <t>停泊/应急发电机组
Harbour/Emergency Generator</t>
        </is>
      </c>
      <c r="D157" s="8" t="inlineStr">
        <is>
          <t>厂家R</t>
        </is>
      </c>
      <c r="E157" s="9" t="inlineStr">
        <is>
          <t>船东</t>
        </is>
      </c>
      <c r="F157" s="29" t="n">
        <v>46180</v>
      </c>
      <c r="G157" s="8" t="inlineStr">
        <is>
          <t>提供 AVR（自动调压器）供应商信息
Section C Scope of Supply / 2 / Page 20: Provide information about AVR supplier</t>
        </is>
      </c>
      <c r="H157" s="9" t="inlineStr">
        <is>
          <t>C</t>
        </is>
      </c>
      <c r="I157" s="9" t="n"/>
      <c r="J157" s="30">
        <f>IF(OR($H157="",NOT(ISNUMBER(IF(ISNUMBER($F157),$F157,IFERROR(--SUBSTITUTE($F157,".","/"),""))))),"",IF(AND($H157="A",ISNUMBER(IF(ISNUMBER($P157),$P157,IFERROR(--SUBSTITUTE($P157,".","/"),""))),IF(ISNUMBER($P157),$P157,IFERROR(--SUBSTITUTE($P157,".","/"),""))&gt;=IF(ISNUMBER($F157),$F157,IFERROR(--SUBSTITUTE($F157,".","/"),""))),MIN(IF(ISNUMBER($F157),$F157,IFERROR(--SUBSTITUTE($F157,".","/"),""))+INDEX(参数表!$B$4:$B$6,MATCH($H157,参数表!$A$4:$A$6,0)),IF(ISNUMBER($P157),$P157,IFERROR(--SUBSTITUTE($P157,".","/"),""))),IF(ISNUMBER($F157),$F157,IFERROR(--SUBSTITUTE($F157,".","/"),""))+INDEX(参数表!$B$4:$B$6,MATCH($H157,参数表!$A$4:$A$6,0))))</f>
        <v/>
      </c>
      <c r="K157" s="29" t="n">
        <v>46183</v>
      </c>
      <c r="L157" s="8" t="inlineStr">
        <is>
          <t>Vendor reply: AVR D350 made by Leroy Somer</t>
        </is>
      </c>
      <c r="M157" s="9" t="inlineStr">
        <is>
          <t>已关闭</t>
        </is>
      </c>
      <c r="N157" s="29" t="n">
        <v>46170</v>
      </c>
      <c r="O157" s="29" t="n">
        <v>46171</v>
      </c>
      <c r="P157" s="29" t="n">
        <v>46204</v>
      </c>
      <c r="Q157" s="29" t="n">
        <v>46206</v>
      </c>
      <c r="R157" s="9" t="n"/>
      <c r="S157" s="9" t="n"/>
      <c r="T157" s="9" t="n"/>
      <c r="U157" s="9" t="n"/>
      <c r="V157" s="8" t="inlineStr">
        <is>
          <t>未中标厂家（定标前澄清意见）</t>
        </is>
      </c>
      <c r="W157" s="29" t="n"/>
    </row>
    <row r="158" ht="78.325" customHeight="1">
      <c r="A158" s="8" t="inlineStr">
        <is>
          <t>TA-0154</t>
        </is>
      </c>
      <c r="B158" s="8" t="inlineStr">
        <is>
          <t>DEMO-TA-M002-02</t>
        </is>
      </c>
      <c r="C158" s="8" t="inlineStr">
        <is>
          <t>停泊/应急发电机组
Harbour/Emergency Generator</t>
        </is>
      </c>
      <c r="D158" s="8" t="inlineStr">
        <is>
          <t>厂家R</t>
        </is>
      </c>
      <c r="E158" s="9" t="inlineStr">
        <is>
          <t>船东</t>
        </is>
      </c>
      <c r="F158" s="29" t="n">
        <v>46180</v>
      </c>
      <c r="G158" s="8" t="inlineStr">
        <is>
          <t>停泊/测试模式下是否设滑油低压、冷却水高温停机
Section C Scope of Supply / 3.3 / Page 20: Are there lub oil pressure low, cooling water temp. high shut downs on harbour and test modes?</t>
        </is>
      </c>
      <c r="H158" s="9" t="inlineStr">
        <is>
          <t>B</t>
        </is>
      </c>
      <c r="I158" s="9" t="n"/>
      <c r="J158" s="30">
        <f>IF(OR($H158="",NOT(ISNUMBER(IF(ISNUMBER($F158),$F158,IFERROR(--SUBSTITUTE($F158,".","/"),""))))),"",IF(AND($H158="A",ISNUMBER(IF(ISNUMBER($P158),$P158,IFERROR(--SUBSTITUTE($P158,".","/"),""))),IF(ISNUMBER($P158),$P158,IFERROR(--SUBSTITUTE($P158,".","/"),""))&gt;=IF(ISNUMBER($F158),$F158,IFERROR(--SUBSTITUTE($F158,".","/"),""))),MIN(IF(ISNUMBER($F158),$F158,IFERROR(--SUBSTITUTE($F158,".","/"),""))+INDEX(参数表!$B$4:$B$6,MATCH($H158,参数表!$A$4:$A$6,0)),IF(ISNUMBER($P158),$P158,IFERROR(--SUBSTITUTE($P158,".","/"),""))),IF(ISNUMBER($F158),$F158,IFERROR(--SUBSTITUTE($F158,".","/"),""))+INDEX(参数表!$B$4:$B$6,MATCH($H158,参数表!$A$4:$A$6,0))))</f>
        <v/>
      </c>
      <c r="K158" s="29" t="n">
        <v>46181</v>
      </c>
      <c r="L158" s="8" t="inlineStr">
        <is>
          <t>Vendor reply: On harbour and self-check modes.</t>
        </is>
      </c>
      <c r="M158" s="9" t="inlineStr">
        <is>
          <t>已关闭</t>
        </is>
      </c>
      <c r="N158" s="29" t="n">
        <v>46170</v>
      </c>
      <c r="O158" s="29" t="n">
        <v>46171</v>
      </c>
      <c r="P158" s="29" t="n">
        <v>46204</v>
      </c>
      <c r="Q158" s="29" t="n">
        <v>46206</v>
      </c>
      <c r="R158" s="9" t="n"/>
      <c r="S158" s="9" t="n"/>
      <c r="T158" s="9" t="n"/>
      <c r="U158" s="9" t="n"/>
      <c r="V158" s="8" t="inlineStr">
        <is>
          <t>未中标厂家（定标前澄清意见）</t>
        </is>
      </c>
      <c r="W158" s="29" t="n"/>
    </row>
    <row r="159" ht="59.5" customHeight="1">
      <c r="A159" s="8" t="inlineStr">
        <is>
          <t>TA-0155</t>
        </is>
      </c>
      <c r="B159" s="8" t="inlineStr">
        <is>
          <t>DEMO-TA-M002-02</t>
        </is>
      </c>
      <c r="C159" s="8" t="inlineStr">
        <is>
          <t>停泊/应急发电机组
Harbour/Emergency Generator</t>
        </is>
      </c>
      <c r="D159" s="8" t="inlineStr">
        <is>
          <t>厂家R</t>
        </is>
      </c>
      <c r="E159" s="9" t="inlineStr">
        <is>
          <t>船东</t>
        </is>
      </c>
      <c r="F159" s="29" t="n">
        <v>46182</v>
      </c>
      <c r="G159" s="8" t="inlineStr">
        <is>
          <t>质保条款需译成英文
11. Warranty / 11.2 / Page 22: Translate into English</t>
        </is>
      </c>
      <c r="H159" s="9" t="inlineStr">
        <is>
          <t>C</t>
        </is>
      </c>
      <c r="I159" s="9" t="n"/>
      <c r="J159" s="30">
        <f>IF(OR($H159="",NOT(ISNUMBER(IF(ISNUMBER($F159),$F159,IFERROR(--SUBSTITUTE($F159,".","/"),""))))),"",IF(AND($H159="A",ISNUMBER(IF(ISNUMBER($P159),$P159,IFERROR(--SUBSTITUTE($P159,".","/"),""))),IF(ISNUMBER($P159),$P159,IFERROR(--SUBSTITUTE($P159,".","/"),""))&gt;=IF(ISNUMBER($F159),$F159,IFERROR(--SUBSTITUTE($F159,".","/"),""))),MIN(IF(ISNUMBER($F159),$F159,IFERROR(--SUBSTITUTE($F159,".","/"),""))+INDEX(参数表!$B$4:$B$6,MATCH($H159,参数表!$A$4:$A$6,0)),IF(ISNUMBER($P159),$P159,IFERROR(--SUBSTITUTE($P159,".","/"),""))),IF(ISNUMBER($F159),$F159,IFERROR(--SUBSTITUTE($F159,".","/"),""))+INDEX(参数表!$B$4:$B$6,MATCH($H159,参数表!$A$4:$A$6,0))))</f>
        <v/>
      </c>
      <c r="K159" s="29" t="n">
        <v>46185</v>
      </c>
      <c r="L159" s="8" t="inlineStr">
        <is>
          <t>Vendor reply: 11.2 is a clerical error, the content is 11.1 Chinese</t>
        </is>
      </c>
      <c r="M159" s="9" t="inlineStr">
        <is>
          <t>已关闭</t>
        </is>
      </c>
      <c r="N159" s="29" t="n">
        <v>46170</v>
      </c>
      <c r="O159" s="29" t="n">
        <v>46171</v>
      </c>
      <c r="P159" s="29" t="n">
        <v>46204</v>
      </c>
      <c r="Q159" s="29" t="n">
        <v>46206</v>
      </c>
      <c r="R159" s="9" t="n"/>
      <c r="S159" s="9" t="n"/>
      <c r="T159" s="9" t="n"/>
      <c r="U159" s="9" t="n"/>
      <c r="V159" s="8" t="inlineStr">
        <is>
          <t>未中标厂家（定标前澄清意见）</t>
        </is>
      </c>
      <c r="W159" s="29" t="n"/>
    </row>
    <row r="160" ht="59.5" customHeight="1">
      <c r="A160" s="8" t="inlineStr">
        <is>
          <t>TA-0156</t>
        </is>
      </c>
      <c r="B160" s="8" t="inlineStr">
        <is>
          <t>DEMO-TA-M002-02</t>
        </is>
      </c>
      <c r="C160" s="8" t="inlineStr">
        <is>
          <t>停泊/应急发电机组
Harbour/Emergency Generator</t>
        </is>
      </c>
      <c r="D160" s="8" t="inlineStr">
        <is>
          <t>厂家R</t>
        </is>
      </c>
      <c r="E160" s="9" t="inlineStr">
        <is>
          <t>船东</t>
        </is>
      </c>
      <c r="F160" s="29" t="n">
        <v>46180</v>
      </c>
      <c r="G160" s="8" t="inlineStr">
        <is>
          <t>质保条款需译成英文
11. Warranty / 11.4 / Page 22: Translate into English</t>
        </is>
      </c>
      <c r="H160" s="9" t="inlineStr">
        <is>
          <t>C</t>
        </is>
      </c>
      <c r="I160" s="9" t="n"/>
      <c r="J160" s="30">
        <f>IF(OR($H160="",NOT(ISNUMBER(IF(ISNUMBER($F160),$F160,IFERROR(--SUBSTITUTE($F160,".","/"),""))))),"",IF(AND($H160="A",ISNUMBER(IF(ISNUMBER($P160),$P160,IFERROR(--SUBSTITUTE($P160,".","/"),""))),IF(ISNUMBER($P160),$P160,IFERROR(--SUBSTITUTE($P160,".","/"),""))&gt;=IF(ISNUMBER($F160),$F160,IFERROR(--SUBSTITUTE($F160,".","/"),""))),MIN(IF(ISNUMBER($F160),$F160,IFERROR(--SUBSTITUTE($F160,".","/"),""))+INDEX(参数表!$B$4:$B$6,MATCH($H160,参数表!$A$4:$A$6,0)),IF(ISNUMBER($P160),$P160,IFERROR(--SUBSTITUTE($P160,".","/"),""))),IF(ISNUMBER($F160),$F160,IFERROR(--SUBSTITUTE($F160,".","/"),""))+INDEX(参数表!$B$4:$B$6,MATCH($H160,参数表!$A$4:$A$6,0))))</f>
        <v/>
      </c>
      <c r="K160" s="29" t="n">
        <v>46181</v>
      </c>
      <c r="L160" s="8" t="inlineStr">
        <is>
          <t>Vendor reply: 11.4 is a clerical error, the content is 11.3 Chinese</t>
        </is>
      </c>
      <c r="M160" s="9" t="inlineStr">
        <is>
          <t>已关闭</t>
        </is>
      </c>
      <c r="N160" s="29" t="n">
        <v>46170</v>
      </c>
      <c r="O160" s="29" t="n">
        <v>46171</v>
      </c>
      <c r="P160" s="29" t="n">
        <v>46204</v>
      </c>
      <c r="Q160" s="29" t="n">
        <v>46206</v>
      </c>
      <c r="R160" s="9" t="n"/>
      <c r="S160" s="9" t="n"/>
      <c r="T160" s="9" t="n"/>
      <c r="U160" s="9" t="n"/>
      <c r="V160" s="8" t="inlineStr">
        <is>
          <t>未中标厂家（定标前澄清意见）</t>
        </is>
      </c>
      <c r="W160" s="29" t="n"/>
    </row>
    <row r="161" ht="74.10000000000001" customHeight="1">
      <c r="A161" s="8" t="inlineStr">
        <is>
          <t>TA-0157</t>
        </is>
      </c>
      <c r="B161" s="8" t="inlineStr">
        <is>
          <t>DEMO-TA-M002-02</t>
        </is>
      </c>
      <c r="C161" s="8" t="inlineStr">
        <is>
          <t>停泊/应急发电机组
Harbour/Emergency Generator</t>
        </is>
      </c>
      <c r="D161" s="8" t="inlineStr">
        <is>
          <t>厂家R</t>
        </is>
      </c>
      <c r="E161" s="9" t="inlineStr">
        <is>
          <t>船东</t>
        </is>
      </c>
      <c r="F161" s="29" t="n">
        <v>46180</v>
      </c>
      <c r="G161" s="8" t="inlineStr">
        <is>
          <t>厂家调试服务范围是否同时包含机组和 SCR
12 / FAT / Page 23: Does the scope of commissioninig works and services provided by the supplier include both Gen-Set and SCR?</t>
        </is>
      </c>
      <c r="H161" s="9" t="inlineStr">
        <is>
          <t>A</t>
        </is>
      </c>
      <c r="I161" s="9" t="n"/>
      <c r="J161" s="30">
        <f>IF(OR($H161="",NOT(ISNUMBER(IF(ISNUMBER($F161),$F161,IFERROR(--SUBSTITUTE($F161,".","/"),""))))),"",IF(AND($H161="A",ISNUMBER(IF(ISNUMBER($P161),$P161,IFERROR(--SUBSTITUTE($P161,".","/"),""))),IF(ISNUMBER($P161),$P161,IFERROR(--SUBSTITUTE($P161,".","/"),""))&gt;=IF(ISNUMBER($F161),$F161,IFERROR(--SUBSTITUTE($F161,".","/"),""))),MIN(IF(ISNUMBER($F161),$F161,IFERROR(--SUBSTITUTE($F161,".","/"),""))+INDEX(参数表!$B$4:$B$6,MATCH($H161,参数表!$A$4:$A$6,0)),IF(ISNUMBER($P161),$P161,IFERROR(--SUBSTITUTE($P161,".","/"),""))),IF(ISNUMBER($F161),$F161,IFERROR(--SUBSTITUTE($F161,".","/"),""))+INDEX(参数表!$B$4:$B$6,MATCH($H161,参数表!$A$4:$A$6,0))))</f>
        <v/>
      </c>
      <c r="K161" s="29" t="n">
        <v>46182</v>
      </c>
      <c r="L161" s="8" t="inlineStr">
        <is>
          <t>Vendor reply: Yes</t>
        </is>
      </c>
      <c r="M161" s="9" t="inlineStr">
        <is>
          <t>已关闭</t>
        </is>
      </c>
      <c r="N161" s="29" t="n">
        <v>46170</v>
      </c>
      <c r="O161" s="29" t="n">
        <v>46171</v>
      </c>
      <c r="P161" s="29" t="n">
        <v>46204</v>
      </c>
      <c r="Q161" s="29" t="n">
        <v>46206</v>
      </c>
      <c r="R161" s="9" t="n"/>
      <c r="S161" s="9" t="n"/>
      <c r="T161" s="9" t="n"/>
      <c r="U161" s="9" t="n"/>
      <c r="V161" s="8" t="inlineStr">
        <is>
          <t>未中标厂家（定标前澄清意见）</t>
        </is>
      </c>
      <c r="W161" s="29" t="n"/>
    </row>
    <row r="162" ht="59.15" customHeight="1">
      <c r="A162" s="8" t="inlineStr">
        <is>
          <t>TA-0158</t>
        </is>
      </c>
      <c r="B162" s="8" t="inlineStr">
        <is>
          <t>DEMO-TA-M002-02</t>
        </is>
      </c>
      <c r="C162" s="8" t="inlineStr">
        <is>
          <t>停泊/应急发电机组
Harbour/Emergency Generator</t>
        </is>
      </c>
      <c r="D162" s="8" t="inlineStr">
        <is>
          <t>厂家R</t>
        </is>
      </c>
      <c r="E162" s="9" t="inlineStr">
        <is>
          <t>船东</t>
        </is>
      </c>
      <c r="F162" s="29" t="n">
        <v>46179</v>
      </c>
      <c r="G162" s="8" t="inlineStr">
        <is>
          <t>提供机组主尺度（含检修维护空间）
Please include principal dimentions of the Gen-Set (including service and mentenance)</t>
        </is>
      </c>
      <c r="H162" s="9" t="inlineStr">
        <is>
          <t>A</t>
        </is>
      </c>
      <c r="I162" s="9" t="n"/>
      <c r="J162" s="30">
        <f>IF(OR($H162="",NOT(ISNUMBER(IF(ISNUMBER($F162),$F162,IFERROR(--SUBSTITUTE($F162,".","/"),""))))),"",IF(AND($H162="A",ISNUMBER(IF(ISNUMBER($P162),$P162,IFERROR(--SUBSTITUTE($P162,".","/"),""))),IF(ISNUMBER($P162),$P162,IFERROR(--SUBSTITUTE($P162,".","/"),""))&gt;=IF(ISNUMBER($F162),$F162,IFERROR(--SUBSTITUTE($F162,".","/"),""))),MIN(IF(ISNUMBER($F162),$F162,IFERROR(--SUBSTITUTE($F162,".","/"),""))+INDEX(参数表!$B$4:$B$6,MATCH($H162,参数表!$A$4:$A$6,0)),IF(ISNUMBER($P162),$P162,IFERROR(--SUBSTITUTE($P162,".","/"),""))),IF(ISNUMBER($F162),$F162,IFERROR(--SUBSTITUTE($F162,".","/"),""))+INDEX(参数表!$B$4:$B$6,MATCH($H162,参数表!$A$4:$A$6,0))))</f>
        <v/>
      </c>
      <c r="K162" s="29" t="n">
        <v>46182</v>
      </c>
      <c r="L162" s="8" t="inlineStr">
        <is>
          <t>Vendor reply: pls see attached 1, only for reference.</t>
        </is>
      </c>
      <c r="M162" s="9" t="inlineStr">
        <is>
          <t>已关闭</t>
        </is>
      </c>
      <c r="N162" s="29" t="n">
        <v>46170</v>
      </c>
      <c r="O162" s="29" t="n">
        <v>46171</v>
      </c>
      <c r="P162" s="29" t="n">
        <v>46204</v>
      </c>
      <c r="Q162" s="29" t="n">
        <v>46206</v>
      </c>
      <c r="R162" s="9" t="n"/>
      <c r="S162" s="9" t="n"/>
      <c r="T162" s="9" t="n"/>
      <c r="U162" s="9" t="n"/>
      <c r="V162" s="8" t="inlineStr">
        <is>
          <t>未中标厂家（定标前澄清意见）</t>
        </is>
      </c>
      <c r="W162" s="29" t="n"/>
    </row>
    <row r="163" ht="52.975" customHeight="1">
      <c r="A163" s="8" t="inlineStr">
        <is>
          <t>TA-0159</t>
        </is>
      </c>
      <c r="B163" s="8" t="inlineStr">
        <is>
          <t>DEMO-TA-M002-02</t>
        </is>
      </c>
      <c r="C163" s="8" t="inlineStr">
        <is>
          <t>停泊/应急发电机组
Harbour/Emergency Generator</t>
        </is>
      </c>
      <c r="D163" s="8" t="inlineStr">
        <is>
          <t>厂家R</t>
        </is>
      </c>
      <c r="E163" s="9" t="inlineStr">
        <is>
          <t>船东</t>
        </is>
      </c>
      <c r="F163" s="29" t="n">
        <v>46181</v>
      </c>
      <c r="G163" s="8" t="inlineStr">
        <is>
          <t>提供燃油/滑油/冷却水/排气系统 P&amp;ID 图
Provide P&amp;ID diagrams for all (FO, LO, CW, Exhaust) systems</t>
        </is>
      </c>
      <c r="H163" s="9" t="inlineStr">
        <is>
          <t>B</t>
        </is>
      </c>
      <c r="I163" s="9" t="n"/>
      <c r="J163" s="30">
        <f>IF(OR($H163="",NOT(ISNUMBER(IF(ISNUMBER($F163),$F163,IFERROR(--SUBSTITUTE($F163,".","/"),""))))),"",IF(AND($H163="A",ISNUMBER(IF(ISNUMBER($P163),$P163,IFERROR(--SUBSTITUTE($P163,".","/"),""))),IF(ISNUMBER($P163),$P163,IFERROR(--SUBSTITUTE($P163,".","/"),""))&gt;=IF(ISNUMBER($F163),$F163,IFERROR(--SUBSTITUTE($F163,".","/"),""))),MIN(IF(ISNUMBER($F163),$F163,IFERROR(--SUBSTITUTE($F163,".","/"),""))+INDEX(参数表!$B$4:$B$6,MATCH($H163,参数表!$A$4:$A$6,0)),IF(ISNUMBER($P163),$P163,IFERROR(--SUBSTITUTE($P163,".","/"),""))),IF(ISNUMBER($F163),$F163,IFERROR(--SUBSTITUTE($F163,".","/"),""))+INDEX(参数表!$B$4:$B$6,MATCH($H163,参数表!$A$4:$A$6,0))))</f>
        <v/>
      </c>
      <c r="K163" s="29" t="n">
        <v>46183</v>
      </c>
      <c r="L163" s="8" t="inlineStr">
        <is>
          <t>Vendor reply: pls see attached 2, only for reference.</t>
        </is>
      </c>
      <c r="M163" s="9" t="inlineStr">
        <is>
          <t>已关闭</t>
        </is>
      </c>
      <c r="N163" s="29" t="n">
        <v>46170</v>
      </c>
      <c r="O163" s="29" t="n">
        <v>46171</v>
      </c>
      <c r="P163" s="29" t="n">
        <v>46204</v>
      </c>
      <c r="Q163" s="29" t="n">
        <v>46206</v>
      </c>
      <c r="R163" s="9" t="n"/>
      <c r="S163" s="9" t="n"/>
      <c r="T163" s="9" t="n"/>
      <c r="U163" s="9" t="n"/>
      <c r="V163" s="8" t="inlineStr">
        <is>
          <t>未中标厂家（定标前澄清意见）</t>
        </is>
      </c>
      <c r="W163" s="29" t="n"/>
    </row>
    <row r="164" ht="52.5" customHeight="1">
      <c r="A164" s="8" t="inlineStr">
        <is>
          <t>TA-0160</t>
        </is>
      </c>
      <c r="B164" s="8" t="inlineStr">
        <is>
          <t>DEMO-TA-M002-02</t>
        </is>
      </c>
      <c r="C164" s="8" t="inlineStr">
        <is>
          <t>停泊/应急发电机组
Harbour/Emergency Generator</t>
        </is>
      </c>
      <c r="D164" s="8" t="inlineStr">
        <is>
          <t>厂家R</t>
        </is>
      </c>
      <c r="E164" s="9" t="inlineStr">
        <is>
          <t>船东</t>
        </is>
      </c>
      <c r="F164" s="29" t="n">
        <v>46182</v>
      </c>
      <c r="G164" s="8" t="inlineStr">
        <is>
          <t>提供控制箱布置草图
Provide Control Panel layout sketch</t>
        </is>
      </c>
      <c r="H164" s="9" t="inlineStr">
        <is>
          <t>B</t>
        </is>
      </c>
      <c r="I164" s="9" t="n"/>
      <c r="J164" s="30">
        <f>IF(OR($H164="",NOT(ISNUMBER(IF(ISNUMBER($F164),$F164,IFERROR(--SUBSTITUTE($F164,".","/"),""))))),"",IF(AND($H164="A",ISNUMBER(IF(ISNUMBER($P164),$P164,IFERROR(--SUBSTITUTE($P164,".","/"),""))),IF(ISNUMBER($P164),$P164,IFERROR(--SUBSTITUTE($P164,".","/"),""))&gt;=IF(ISNUMBER($F164),$F164,IFERROR(--SUBSTITUTE($F164,".","/"),""))),MIN(IF(ISNUMBER($F164),$F164,IFERROR(--SUBSTITUTE($F164,".","/"),""))+INDEX(参数表!$B$4:$B$6,MATCH($H164,参数表!$A$4:$A$6,0)),IF(ISNUMBER($P164),$P164,IFERROR(--SUBSTITUTE($P164,".","/"),""))),IF(ISNUMBER($F164),$F164,IFERROR(--SUBSTITUTE($F164,".","/"),""))+INDEX(参数表!$B$4:$B$6,MATCH($H164,参数表!$A$4:$A$6,0))))</f>
        <v/>
      </c>
      <c r="K164" s="29" t="n">
        <v>46184</v>
      </c>
      <c r="L164" s="8" t="inlineStr">
        <is>
          <t>Vendor reply: pls see attached 3, only for reference.</t>
        </is>
      </c>
      <c r="M164" s="9" t="inlineStr">
        <is>
          <t>已关闭</t>
        </is>
      </c>
      <c r="N164" s="29" t="n">
        <v>46170</v>
      </c>
      <c r="O164" s="29" t="n">
        <v>46171</v>
      </c>
      <c r="P164" s="29" t="n">
        <v>46204</v>
      </c>
      <c r="Q164" s="29" t="n">
        <v>46206</v>
      </c>
      <c r="R164" s="9" t="n"/>
      <c r="S164" s="9" t="n"/>
      <c r="T164" s="9" t="n"/>
      <c r="U164" s="9" t="n"/>
      <c r="V164" s="8" t="inlineStr">
        <is>
          <t>未中标厂家（定标前澄清意见）</t>
        </is>
      </c>
      <c r="W164" s="29" t="n"/>
    </row>
    <row r="165" ht="95" customHeight="1">
      <c r="A165" s="8" t="inlineStr">
        <is>
          <t>TA-0161</t>
        </is>
      </c>
      <c r="B165" s="8" t="inlineStr">
        <is>
          <t>DEMO-TA-M002-02</t>
        </is>
      </c>
      <c r="C165" s="8" t="inlineStr">
        <is>
          <t>停泊/应急发电机组
Harbour/Emergency Generator</t>
        </is>
      </c>
      <c r="D165" s="8" t="inlineStr">
        <is>
          <t>厂家R</t>
        </is>
      </c>
      <c r="E165" s="9" t="inlineStr">
        <is>
          <t>船东</t>
        </is>
      </c>
      <c r="F165" s="29" t="n">
        <v>46181</v>
      </c>
      <c r="G165" s="8" t="inlineStr">
        <is>
          <t>是否具备测试模式
Please let us know if there is a test mode</t>
        </is>
      </c>
      <c r="H165" s="9" t="inlineStr">
        <is>
          <t>C</t>
        </is>
      </c>
      <c r="I165" s="9" t="n"/>
      <c r="J165" s="30">
        <f>IF(OR($H165="",NOT(ISNUMBER(IF(ISNUMBER($F165),$F165,IFERROR(--SUBSTITUTE($F165,".","/"),""))))),"",IF(AND($H165="A",ISNUMBER(IF(ISNUMBER($P165),$P165,IFERROR(--SUBSTITUTE($P165,".","/"),""))),IF(ISNUMBER($P165),$P165,IFERROR(--SUBSTITUTE($P165,".","/"),""))&gt;=IF(ISNUMBER($F165),$F165,IFERROR(--SUBSTITUTE($F165,".","/"),""))),MIN(IF(ISNUMBER($F165),$F165,IFERROR(--SUBSTITUTE($F165,".","/"),""))+INDEX(参数表!$B$4:$B$6,MATCH($H165,参数表!$A$4:$A$6,0)),IF(ISNUMBER($P165),$P165,IFERROR(--SUBSTITUTE($P165,".","/"),""))),IF(ISNUMBER($F165),$F165,IFERROR(--SUBSTITUTE($F165,".","/"),""))+INDEX(参数表!$B$4:$B$6,MATCH($H165,参数表!$A$4:$A$6,0))))</f>
        <v/>
      </c>
      <c r="K165" s="29" t="n">
        <v>46185</v>
      </c>
      <c r="L165" s="8" t="inlineStr">
        <is>
          <t>Vendor reply: The local control box has a self-check mode without starting engine, and the test mode is generally the function of the ESB.</t>
        </is>
      </c>
      <c r="M165" s="9" t="inlineStr">
        <is>
          <t>已关闭</t>
        </is>
      </c>
      <c r="N165" s="29" t="n">
        <v>46170</v>
      </c>
      <c r="O165" s="29" t="n">
        <v>46171</v>
      </c>
      <c r="P165" s="29" t="n">
        <v>46204</v>
      </c>
      <c r="Q165" s="29" t="n">
        <v>46206</v>
      </c>
      <c r="R165" s="9" t="n"/>
      <c r="S165" s="9" t="n"/>
      <c r="T165" s="9" t="n"/>
      <c r="U165" s="9" t="n"/>
      <c r="V165" s="8" t="inlineStr">
        <is>
          <t>未中标厂家（定标前澄清意见）</t>
        </is>
      </c>
      <c r="W165" s="29" t="n"/>
    </row>
    <row r="166" ht="47.5" customHeight="1">
      <c r="A166" s="8" t="inlineStr">
        <is>
          <t>TA-0162</t>
        </is>
      </c>
      <c r="B166" s="8" t="inlineStr">
        <is>
          <t>DEMO-TA-M002-02</t>
        </is>
      </c>
      <c r="C166" s="8" t="inlineStr">
        <is>
          <t>停泊/应急发电机组
Harbour/Emergency Generator</t>
        </is>
      </c>
      <c r="D166" s="8" t="inlineStr">
        <is>
          <t>厂家R</t>
        </is>
      </c>
      <c r="E166" s="9" t="inlineStr">
        <is>
          <t>船东</t>
        </is>
      </c>
      <c r="F166" s="29" t="n">
        <v>46181</v>
      </c>
      <c r="G166" s="8" t="inlineStr">
        <is>
          <t>提供售后服务网络
General. Please provide after-sales service network</t>
        </is>
      </c>
      <c r="H166" s="9" t="inlineStr">
        <is>
          <t>C</t>
        </is>
      </c>
      <c r="I166" s="9" t="n"/>
      <c r="J166" s="30">
        <f>IF(OR($H166="",NOT(ISNUMBER(IF(ISNUMBER($F166),$F166,IFERROR(--SUBSTITUTE($F166,".","/"),""))))),"",IF(AND($H166="A",ISNUMBER(IF(ISNUMBER($P166),$P166,IFERROR(--SUBSTITUTE($P166,".","/"),""))),IF(ISNUMBER($P166),$P166,IFERROR(--SUBSTITUTE($P166,".","/"),""))&gt;=IF(ISNUMBER($F166),$F166,IFERROR(--SUBSTITUTE($F166,".","/"),""))),MIN(IF(ISNUMBER($F166),$F166,IFERROR(--SUBSTITUTE($F166,".","/"),""))+INDEX(参数表!$B$4:$B$6,MATCH($H166,参数表!$A$4:$A$6,0)),IF(ISNUMBER($P166),$P166,IFERROR(--SUBSTITUTE($P166,".","/"),""))),IF(ISNUMBER($F166),$F166,IFERROR(--SUBSTITUTE($F166,".","/"),""))+INDEX(参数表!$B$4:$B$6,MATCH($H166,参数表!$A$4:$A$6,0))))</f>
        <v/>
      </c>
      <c r="K166" s="29" t="n">
        <v>46183</v>
      </c>
      <c r="L166" s="8" t="inlineStr">
        <is>
          <t>Vendor reply: OK.see the attached 4  files.</t>
        </is>
      </c>
      <c r="M166" s="9" t="inlineStr">
        <is>
          <t>已关闭</t>
        </is>
      </c>
      <c r="N166" s="29" t="n">
        <v>46170</v>
      </c>
      <c r="O166" s="29" t="n">
        <v>46171</v>
      </c>
      <c r="P166" s="29" t="n">
        <v>46204</v>
      </c>
      <c r="Q166" s="29" t="n">
        <v>46206</v>
      </c>
      <c r="R166" s="9" t="n"/>
      <c r="S166" s="9" t="n"/>
      <c r="T166" s="9" t="n"/>
      <c r="U166" s="9" t="n"/>
      <c r="V166" s="8" t="inlineStr">
        <is>
          <t>未中标厂家（定标前澄清意见）</t>
        </is>
      </c>
      <c r="W166" s="29" t="n"/>
    </row>
    <row r="167" ht="78.5" customHeight="1">
      <c r="A167" s="8" t="inlineStr">
        <is>
          <t>TA-0163</t>
        </is>
      </c>
      <c r="B167" s="8" t="inlineStr">
        <is>
          <t>DEMO-TA-M002-03</t>
        </is>
      </c>
      <c r="C167" s="8" t="inlineStr">
        <is>
          <t>停泊/应急发电机组
Harbour/Emergency Generator</t>
        </is>
      </c>
      <c r="D167" s="8" t="inlineStr">
        <is>
          <t>厂家S</t>
        </is>
      </c>
      <c r="E167" s="9" t="inlineStr">
        <is>
          <t>船东</t>
        </is>
      </c>
      <c r="F167" s="29" t="n">
        <v>46323</v>
      </c>
      <c r="G167" s="8" t="inlineStr">
        <is>
          <t>确认发动机能否使用 FAME/HVO 生物柴油
Kindly confirm that engine is capable of operating with FAME or HVO Biodiesel.</t>
        </is>
      </c>
      <c r="H167" s="9" t="inlineStr">
        <is>
          <t>A</t>
        </is>
      </c>
      <c r="I167" s="9" t="n"/>
      <c r="J167" s="30">
        <f>IF(OR($H167="",NOT(ISNUMBER(IF(ISNUMBER($F167),$F167,IFERROR(--SUBSTITUTE($F167,".","/"),""))))),"",IF(AND($H167="A",ISNUMBER(IF(ISNUMBER($P167),$P167,IFERROR(--SUBSTITUTE($P167,".","/"),""))),IF(ISNUMBER($P167),$P167,IFERROR(--SUBSTITUTE($P167,".","/"),""))&gt;=IF(ISNUMBER($F167),$F167,IFERROR(--SUBSTITUTE($F167,".","/"),""))),MIN(IF(ISNUMBER($F167),$F167,IFERROR(--SUBSTITUTE($F167,".","/"),""))+INDEX(参数表!$B$4:$B$6,MATCH($H167,参数表!$A$4:$A$6,0)),IF(ISNUMBER($P167),$P167,IFERROR(--SUBSTITUTE($P167,".","/"),""))),IF(ISNUMBER($F167),$F167,IFERROR(--SUBSTITUTE($F167,".","/"),""))+INDEX(参数表!$B$4:$B$6,MATCH($H167,参数表!$A$4:$A$6,0))))</f>
        <v/>
      </c>
      <c r="K167" s="29" t="n">
        <v>46325</v>
      </c>
      <c r="L167" s="8" t="inlineStr">
        <is>
          <t>Vendor reply: Please refer to Cummins fuel specifications“Fuels for Cummins® Engines-Bulletin_3379001-21”</t>
        </is>
      </c>
      <c r="M167" s="9" t="inlineStr">
        <is>
          <t>已关闭</t>
        </is>
      </c>
      <c r="N167" s="29" t="n">
        <v>46298</v>
      </c>
      <c r="O167" s="29" t="n">
        <v>46300</v>
      </c>
      <c r="P167" s="29" t="n">
        <v>46344</v>
      </c>
      <c r="Q167" s="29" t="n"/>
      <c r="R167" s="9" t="n"/>
      <c r="S167" s="9" t="n"/>
      <c r="T167" s="9" t="n"/>
      <c r="U167" s="9" t="n"/>
      <c r="V167" s="8" t="n"/>
      <c r="W167" s="29" t="n"/>
    </row>
    <row r="168" ht="53" customHeight="1">
      <c r="A168" s="8" t="inlineStr">
        <is>
          <t>TA-0164</t>
        </is>
      </c>
      <c r="B168" s="8" t="inlineStr">
        <is>
          <t>DEMO-TA-M002-03</t>
        </is>
      </c>
      <c r="C168" s="8" t="inlineStr">
        <is>
          <t>停泊/应急发电机组
Harbour/Emergency Generator</t>
        </is>
      </c>
      <c r="D168" s="8" t="inlineStr">
        <is>
          <t>厂家S</t>
        </is>
      </c>
      <c r="E168" s="9" t="inlineStr">
        <is>
          <t>船东</t>
        </is>
      </c>
      <c r="F168" s="29" t="n">
        <v>46323</v>
      </c>
      <c r="G168" s="8" t="inlineStr">
        <is>
          <t>提供调速器供应商信息
Section A / Page 11: Provide information about Governor supplier</t>
        </is>
      </c>
      <c r="H168" s="9" t="inlineStr">
        <is>
          <t>C</t>
        </is>
      </c>
      <c r="I168" s="9" t="n"/>
      <c r="J168" s="30">
        <f>IF(OR($H168="",NOT(ISNUMBER(IF(ISNUMBER($F168),$F168,IFERROR(--SUBSTITUTE($F168,".","/"),""))))),"",IF(AND($H168="A",ISNUMBER(IF(ISNUMBER($P168),$P168,IFERROR(--SUBSTITUTE($P168,".","/"),""))),IF(ISNUMBER($P168),$P168,IFERROR(--SUBSTITUTE($P168,".","/"),""))&gt;=IF(ISNUMBER($F168),$F168,IFERROR(--SUBSTITUTE($F168,".","/"),""))),MIN(IF(ISNUMBER($F168),$F168,IFERROR(--SUBSTITUTE($F168,".","/"),""))+INDEX(参数表!$B$4:$B$6,MATCH($H168,参数表!$A$4:$A$6,0)),IF(ISNUMBER($P168),$P168,IFERROR(--SUBSTITUTE($P168,".","/"),""))),IF(ISNUMBER($F168),$F168,IFERROR(--SUBSTITUTE($F168,".","/"),""))+INDEX(参数表!$B$4:$B$6,MATCH($H168,参数表!$A$4:$A$6,0))))</f>
        <v/>
      </c>
      <c r="K168" s="29" t="n">
        <v>46328</v>
      </c>
      <c r="L168" s="8" t="inlineStr">
        <is>
          <t>Vendor reply: Governor supplier is CUMMINS，Type is EFC</t>
        </is>
      </c>
      <c r="M168" s="9" t="inlineStr">
        <is>
          <t>已关闭</t>
        </is>
      </c>
      <c r="N168" s="29" t="n">
        <v>46298</v>
      </c>
      <c r="O168" s="29" t="n">
        <v>46300</v>
      </c>
      <c r="P168" s="29" t="n">
        <v>46344</v>
      </c>
      <c r="Q168" s="29" t="n"/>
      <c r="R168" s="9" t="n"/>
      <c r="S168" s="9" t="n"/>
      <c r="T168" s="9" t="n"/>
      <c r="U168" s="9" t="n"/>
      <c r="V168" s="8" t="n"/>
      <c r="W168" s="29" t="n"/>
    </row>
    <row r="169" ht="59.15" customHeight="1">
      <c r="A169" s="8" t="inlineStr">
        <is>
          <t>TA-0165</t>
        </is>
      </c>
      <c r="B169" s="8" t="inlineStr">
        <is>
          <t>DEMO-TA-M002-03</t>
        </is>
      </c>
      <c r="C169" s="8" t="inlineStr">
        <is>
          <t>停泊/应急发电机组
Harbour/Emergency Generator</t>
        </is>
      </c>
      <c r="D169" s="8" t="inlineStr">
        <is>
          <t>厂家S</t>
        </is>
      </c>
      <c r="E169" s="9" t="inlineStr">
        <is>
          <t>船东</t>
        </is>
      </c>
      <c r="F169" s="29" t="n">
        <v>46323</v>
      </c>
      <c r="G169" s="8" t="inlineStr">
        <is>
          <t>滑油滤器应为双联，请确认
Section C / Scope of Supply / 1.3.2 / Page 16: LO Filter should be double, please confirm</t>
        </is>
      </c>
      <c r="H169" s="9" t="inlineStr">
        <is>
          <t>A</t>
        </is>
      </c>
      <c r="I169" s="9" t="n"/>
      <c r="J169" s="30">
        <f>IF(OR($H169="",NOT(ISNUMBER(IF(ISNUMBER($F169),$F169,IFERROR(--SUBSTITUTE($F169,".","/"),""))))),"",IF(AND($H169="A",ISNUMBER(IF(ISNUMBER($P169),$P169,IFERROR(--SUBSTITUTE($P169,".","/"),""))),IF(ISNUMBER($P169),$P169,IFERROR(--SUBSTITUTE($P169,".","/"),""))&gt;=IF(ISNUMBER($F169),$F169,IFERROR(--SUBSTITUTE($F169,".","/"),""))),MIN(IF(ISNUMBER($F169),$F169,IFERROR(--SUBSTITUTE($F169,".","/"),""))+INDEX(参数表!$B$4:$B$6,MATCH($H169,参数表!$A$4:$A$6,0)),IF(ISNUMBER($P169),$P169,IFERROR(--SUBSTITUTE($P169,".","/"),""))),IF(ISNUMBER($F169),$F169,IFERROR(--SUBSTITUTE($F169,".","/"),""))+INDEX(参数表!$B$4:$B$6,MATCH($H169,参数表!$A$4:$A$6,0))))</f>
        <v/>
      </c>
      <c r="K169" s="29" t="n">
        <v>46326</v>
      </c>
      <c r="L169" s="8" t="inlineStr">
        <is>
          <t>Vendor reply: Confirmed</t>
        </is>
      </c>
      <c r="M169" s="9" t="inlineStr">
        <is>
          <t>已认可待落实</t>
        </is>
      </c>
      <c r="N169" s="29" t="n">
        <v>46298</v>
      </c>
      <c r="O169" s="29" t="n">
        <v>46300</v>
      </c>
      <c r="P169" s="29" t="n">
        <v>46344</v>
      </c>
      <c r="Q169" s="29" t="n"/>
      <c r="R169" s="9" t="n"/>
      <c r="S169" s="9" t="n"/>
      <c r="T169" s="9" t="n"/>
      <c r="U169" s="9" t="n"/>
      <c r="V169" s="8" t="n"/>
      <c r="W169" s="29" t="n"/>
    </row>
    <row r="170" ht="59.475" customHeight="1">
      <c r="A170" s="8" t="inlineStr">
        <is>
          <t>TA-0166</t>
        </is>
      </c>
      <c r="B170" s="8" t="inlineStr">
        <is>
          <t>DEMO-TA-M002-03</t>
        </is>
      </c>
      <c r="C170" s="8" t="inlineStr">
        <is>
          <t>停泊/应急发电机组
Harbour/Emergency Generator</t>
        </is>
      </c>
      <c r="D170" s="8" t="inlineStr">
        <is>
          <t>厂家S</t>
        </is>
      </c>
      <c r="E170" s="9" t="inlineStr">
        <is>
          <t>船东</t>
        </is>
      </c>
      <c r="F170" s="29" t="n">
        <v>46325</v>
      </c>
      <c r="G170" s="8" t="inlineStr">
        <is>
          <t>燃油滤器应为双联，请确认
Section C / Scope of Supply / 1.4.1 / Page 16: FO Filter, should be double, please confirm</t>
        </is>
      </c>
      <c r="H170" s="9" t="inlineStr">
        <is>
          <t>A</t>
        </is>
      </c>
      <c r="I170" s="9" t="n"/>
      <c r="J170" s="30">
        <f>IF(OR($H170="",NOT(ISNUMBER(IF(ISNUMBER($F170),$F170,IFERROR(--SUBSTITUTE($F170,".","/"),""))))),"",IF(AND($H170="A",ISNUMBER(IF(ISNUMBER($P170),$P170,IFERROR(--SUBSTITUTE($P170,".","/"),""))),IF(ISNUMBER($P170),$P170,IFERROR(--SUBSTITUTE($P170,".","/"),""))&gt;=IF(ISNUMBER($F170),$F170,IFERROR(--SUBSTITUTE($F170,".","/"),""))),MIN(IF(ISNUMBER($F170),$F170,IFERROR(--SUBSTITUTE($F170,".","/"),""))+INDEX(参数表!$B$4:$B$6,MATCH($H170,参数表!$A$4:$A$6,0)),IF(ISNUMBER($P170),$P170,IFERROR(--SUBSTITUTE($P170,".","/"),""))),IF(ISNUMBER($F170),$F170,IFERROR(--SUBSTITUTE($F170,".","/"),""))+INDEX(参数表!$B$4:$B$6,MATCH($H170,参数表!$A$4:$A$6,0))))</f>
        <v/>
      </c>
      <c r="K170" s="29" t="n"/>
      <c r="L170" s="8" t="n"/>
      <c r="M170" s="9" t="inlineStr">
        <is>
          <t>待回复</t>
        </is>
      </c>
      <c r="N170" s="29" t="n">
        <v>46298</v>
      </c>
      <c r="O170" s="29" t="n">
        <v>46300</v>
      </c>
      <c r="P170" s="29" t="n">
        <v>46344</v>
      </c>
      <c r="Q170" s="29" t="n"/>
      <c r="R170" s="9" t="n"/>
      <c r="S170" s="9" t="n"/>
      <c r="T170" s="9" t="n"/>
      <c r="U170" s="9" t="n"/>
      <c r="V170" s="8" t="n"/>
      <c r="W170" s="29" t="n"/>
    </row>
    <row r="171" ht="59.15" customHeight="1">
      <c r="A171" s="8" t="inlineStr">
        <is>
          <t>TA-0167</t>
        </is>
      </c>
      <c r="B171" s="8" t="inlineStr">
        <is>
          <t>DEMO-TA-M002-03</t>
        </is>
      </c>
      <c r="C171" s="8" t="inlineStr">
        <is>
          <t>停泊/应急发电机组
Harbour/Emergency Generator</t>
        </is>
      </c>
      <c r="D171" s="8" t="inlineStr">
        <is>
          <t>厂家S</t>
        </is>
      </c>
      <c r="E171" s="9" t="inlineStr">
        <is>
          <t>船东</t>
        </is>
      </c>
      <c r="F171" s="29" t="n">
        <v>46324</v>
      </c>
      <c r="G171" s="8" t="inlineStr">
        <is>
          <t>提供 AVR（自动调压器）供应商信息
Section C / Scope of Supply / 2.1 / Page 17: Provide information about AVR supplier</t>
        </is>
      </c>
      <c r="H171" s="9" t="inlineStr">
        <is>
          <t>C</t>
        </is>
      </c>
      <c r="I171" s="9" t="n"/>
      <c r="J171" s="30">
        <f>IF(OR($H171="",NOT(ISNUMBER(IF(ISNUMBER($F171),$F171,IFERROR(--SUBSTITUTE($F171,".","/"),""))))),"",IF(AND($H171="A",ISNUMBER(IF(ISNUMBER($P171),$P171,IFERROR(--SUBSTITUTE($P171,".","/"),""))),IF(ISNUMBER($P171),$P171,IFERROR(--SUBSTITUTE($P171,".","/"),""))&gt;=IF(ISNUMBER($F171),$F171,IFERROR(--SUBSTITUTE($F171,".","/"),""))),MIN(IF(ISNUMBER($F171),$F171,IFERROR(--SUBSTITUTE($F171,".","/"),""))+INDEX(参数表!$B$4:$B$6,MATCH($H171,参数表!$A$4:$A$6,0)),IF(ISNUMBER($P171),$P171,IFERROR(--SUBSTITUTE($P171,".","/"),""))),IF(ISNUMBER($F171),$F171,IFERROR(--SUBSTITUTE($F171,".","/"),""))+INDEX(参数表!$B$4:$B$6,MATCH($H171,参数表!$A$4:$A$6,0))))</f>
        <v/>
      </c>
      <c r="K171" s="29" t="n">
        <v>46326</v>
      </c>
      <c r="L171" s="8" t="inlineStr">
        <is>
          <t>Vendor reply: Governor supplier is CUMMINS Stamford，Type is MX321</t>
        </is>
      </c>
      <c r="M171" s="9" t="inlineStr">
        <is>
          <t>已回复待确认</t>
        </is>
      </c>
      <c r="N171" s="29" t="n">
        <v>46298</v>
      </c>
      <c r="O171" s="29" t="n">
        <v>46300</v>
      </c>
      <c r="P171" s="29" t="n">
        <v>46344</v>
      </c>
      <c r="Q171" s="29" t="n"/>
      <c r="R171" s="9" t="n"/>
      <c r="S171" s="9" t="n"/>
      <c r="T171" s="9" t="n"/>
      <c r="U171" s="9" t="n"/>
      <c r="V171" s="8" t="n"/>
      <c r="W171" s="29" t="n"/>
    </row>
    <row r="172" ht="78.97500000000001" customHeight="1">
      <c r="A172" s="8" t="inlineStr">
        <is>
          <t>TA-0168</t>
        </is>
      </c>
      <c r="B172" s="8" t="inlineStr">
        <is>
          <t>DEMO-TA-M002-03</t>
        </is>
      </c>
      <c r="C172" s="8" t="inlineStr">
        <is>
          <t>停泊/应急发电机组
Harbour/Emergency Generator</t>
        </is>
      </c>
      <c r="D172" s="8" t="inlineStr">
        <is>
          <t>厂家S</t>
        </is>
      </c>
      <c r="E172" s="9" t="inlineStr">
        <is>
          <t>船东</t>
        </is>
      </c>
      <c r="F172" s="29" t="n">
        <v>46328</v>
      </c>
      <c r="G172" s="8" t="inlineStr">
        <is>
          <t>停泊/测试模式下是否设滑油低压、冷却水高温停机
Section C / Scope of Supply / 3.3 / Page 18: Are there lub oil pressure low, cooling water temp. high shut downs on harbour and test modes?</t>
        </is>
      </c>
      <c r="H172" s="9" t="inlineStr">
        <is>
          <t>B</t>
        </is>
      </c>
      <c r="I172" s="9" t="n"/>
      <c r="J172" s="30">
        <f>IF(OR($H172="",NOT(ISNUMBER(IF(ISNUMBER($F172),$F172,IFERROR(--SUBSTITUTE($F172,".","/"),""))))),"",IF(AND($H172="A",ISNUMBER(IF(ISNUMBER($P172),$P172,IFERROR(--SUBSTITUTE($P172,".","/"),""))),IF(ISNUMBER($P172),$P172,IFERROR(--SUBSTITUTE($P172,".","/"),""))&gt;=IF(ISNUMBER($F172),$F172,IFERROR(--SUBSTITUTE($F172,".","/"),""))),MIN(IF(ISNUMBER($F172),$F172,IFERROR(--SUBSTITUTE($F172,".","/"),""))+INDEX(参数表!$B$4:$B$6,MATCH($H172,参数表!$A$4:$A$6,0)),IF(ISNUMBER($P172),$P172,IFERROR(--SUBSTITUTE($P172,".","/"),""))),IF(ISNUMBER($F172),$F172,IFERROR(--SUBSTITUTE($F172,".","/"),""))+INDEX(参数表!$B$4:$B$6,MATCH($H172,参数表!$A$4:$A$6,0))))</f>
        <v/>
      </c>
      <c r="K172" s="29" t="n"/>
      <c r="L172" s="8" t="n"/>
      <c r="M172" s="9" t="inlineStr">
        <is>
          <t>待回复</t>
        </is>
      </c>
      <c r="N172" s="29" t="n">
        <v>46298</v>
      </c>
      <c r="O172" s="29" t="n">
        <v>46300</v>
      </c>
      <c r="P172" s="29" t="n">
        <v>46344</v>
      </c>
      <c r="Q172" s="29" t="n"/>
      <c r="R172" s="9" t="n"/>
      <c r="S172" s="9" t="n"/>
      <c r="T172" s="9" t="n"/>
      <c r="U172" s="9" t="n"/>
      <c r="V172" s="8" t="n"/>
      <c r="W172" s="29" t="n"/>
    </row>
    <row r="173" ht="81.575" customHeight="1">
      <c r="A173" s="8" t="inlineStr">
        <is>
          <t>TA-0169</t>
        </is>
      </c>
      <c r="B173" s="8" t="inlineStr">
        <is>
          <t>DEMO-TA-M002-03</t>
        </is>
      </c>
      <c r="C173" s="8" t="inlineStr">
        <is>
          <t>停泊/应急发电机组
Harbour/Emergency Generator</t>
        </is>
      </c>
      <c r="D173" s="8" t="inlineStr">
        <is>
          <t>厂家S</t>
        </is>
      </c>
      <c r="E173" s="9" t="inlineStr">
        <is>
          <t>船东</t>
        </is>
      </c>
      <c r="F173" s="29" t="n">
        <v>46325</v>
      </c>
      <c r="G173" s="8" t="inlineStr">
        <is>
          <t>厂家调试服务范围是否同时包含机组和 SCR
Section C / Scope of Supply / 7 / Page 19: Does the scope of commissioninig works and services provided by the supplier include both Gen-Set and SCR?</t>
        </is>
      </c>
      <c r="H173" s="9" t="inlineStr">
        <is>
          <t>A</t>
        </is>
      </c>
      <c r="I173" s="9" t="n"/>
      <c r="J173" s="30">
        <f>IF(OR($H173="",NOT(ISNUMBER(IF(ISNUMBER($F173),$F173,IFERROR(--SUBSTITUTE($F173,".","/"),""))))),"",IF(AND($H173="A",ISNUMBER(IF(ISNUMBER($P173),$P173,IFERROR(--SUBSTITUTE($P173,".","/"),""))),IF(ISNUMBER($P173),$P173,IFERROR(--SUBSTITUTE($P173,".","/"),""))&gt;=IF(ISNUMBER($F173),$F173,IFERROR(--SUBSTITUTE($F173,".","/"),""))),MIN(IF(ISNUMBER($F173),$F173,IFERROR(--SUBSTITUTE($F173,".","/"),""))+INDEX(参数表!$B$4:$B$6,MATCH($H173,参数表!$A$4:$A$6,0)),IF(ISNUMBER($P173),$P173,IFERROR(--SUBSTITUTE($P173,".","/"),""))),IF(ISNUMBER($F173),$F173,IFERROR(--SUBSTITUTE($F173,".","/"),""))+INDEX(参数表!$B$4:$B$6,MATCH($H173,参数表!$A$4:$A$6,0))))</f>
        <v/>
      </c>
      <c r="K173" s="29" t="n">
        <v>46327</v>
      </c>
      <c r="L173" s="8" t="inlineStr">
        <is>
          <t>Vendor reply: Yes</t>
        </is>
      </c>
      <c r="M173" s="9" t="inlineStr">
        <is>
          <t>已认可待落实</t>
        </is>
      </c>
      <c r="N173" s="29" t="n">
        <v>46298</v>
      </c>
      <c r="O173" s="29" t="n">
        <v>46300</v>
      </c>
      <c r="P173" s="29" t="n">
        <v>46344</v>
      </c>
      <c r="Q173" s="29" t="n"/>
      <c r="R173" s="9" t="n"/>
      <c r="S173" s="9" t="n"/>
      <c r="T173" s="9" t="n"/>
      <c r="U173" s="9" t="n"/>
      <c r="V173" s="8" t="n"/>
      <c r="W173" s="29" t="n"/>
    </row>
    <row r="174" ht="88" customHeight="1">
      <c r="A174" s="8" t="inlineStr">
        <is>
          <t>TA-0170</t>
        </is>
      </c>
      <c r="B174" s="8" t="inlineStr">
        <is>
          <t>DEMO-TA-M002-03</t>
        </is>
      </c>
      <c r="C174" s="8" t="inlineStr">
        <is>
          <t>停泊/应急发电机组
Harbour/Emergency Generator</t>
        </is>
      </c>
      <c r="D174" s="8" t="inlineStr">
        <is>
          <t>厂家S</t>
        </is>
      </c>
      <c r="E174" s="9" t="inlineStr">
        <is>
          <t>船东</t>
        </is>
      </c>
      <c r="F174" s="29" t="n">
        <v>46325</v>
      </c>
      <c r="G174" s="8" t="inlineStr">
        <is>
          <t>提供机组主尺度（含检修维护空间）
Please include principal dimentions of the Gen-Set (including service and mentenance space)</t>
        </is>
      </c>
      <c r="H174" s="9" t="inlineStr">
        <is>
          <t>A</t>
        </is>
      </c>
      <c r="I174" s="9" t="n"/>
      <c r="J174" s="30">
        <f>IF(OR($H174="",NOT(ISNUMBER(IF(ISNUMBER($F174),$F174,IFERROR(--SUBSTITUTE($F174,".","/"),""))))),"",IF(AND($H174="A",ISNUMBER(IF(ISNUMBER($P174),$P174,IFERROR(--SUBSTITUTE($P174,".","/"),""))),IF(ISNUMBER($P174),$P174,IFERROR(--SUBSTITUTE($P174,".","/"),""))&gt;=IF(ISNUMBER($F174),$F174,IFERROR(--SUBSTITUTE($F174,".","/"),""))),MIN(IF(ISNUMBER($F174),$F174,IFERROR(--SUBSTITUTE($F174,".","/"),""))+INDEX(参数表!$B$4:$B$6,MATCH($H174,参数表!$A$4:$A$6,0)),IF(ISNUMBER($P174),$P174,IFERROR(--SUBSTITUTE($P174,".","/"),""))),IF(ISNUMBER($F174),$F174,IFERROR(--SUBSTITUTE($F174,".","/"),""))+INDEX(参数表!$B$4:$B$6,MATCH($H174,参数表!$A$4:$A$6,0))))</f>
        <v/>
      </c>
      <c r="K174" s="29" t="n">
        <v>46327</v>
      </c>
      <c r="L174" s="8" t="inlineStr">
        <is>
          <t>Vendor reply: L5470*B2120*H2750mm，Service and mentenance space should not exceed the maximum external dimensions of the unit</t>
        </is>
      </c>
      <c r="M174" s="9" t="inlineStr">
        <is>
          <t>已回复待确认</t>
        </is>
      </c>
      <c r="N174" s="29" t="n">
        <v>46298</v>
      </c>
      <c r="O174" s="29" t="n">
        <v>46300</v>
      </c>
      <c r="P174" s="29" t="n">
        <v>46344</v>
      </c>
      <c r="Q174" s="29" t="n"/>
      <c r="R174" s="9" t="n"/>
      <c r="S174" s="9" t="n"/>
      <c r="T174" s="9" t="n"/>
      <c r="U174" s="9" t="n"/>
      <c r="V174" s="8" t="n"/>
      <c r="W174" s="29" t="n"/>
    </row>
    <row r="175" ht="52.975" customHeight="1">
      <c r="A175" s="8" t="inlineStr">
        <is>
          <t>TA-0171</t>
        </is>
      </c>
      <c r="B175" s="8" t="inlineStr">
        <is>
          <t>DEMO-TA-M002-03</t>
        </is>
      </c>
      <c r="C175" s="8" t="inlineStr">
        <is>
          <t>停泊/应急发电机组
Harbour/Emergency Generator</t>
        </is>
      </c>
      <c r="D175" s="8" t="inlineStr">
        <is>
          <t>厂家S</t>
        </is>
      </c>
      <c r="E175" s="9" t="inlineStr">
        <is>
          <t>船东</t>
        </is>
      </c>
      <c r="F175" s="29" t="n">
        <v>46325</v>
      </c>
      <c r="G175" s="8" t="inlineStr">
        <is>
          <t>提供燃油/滑油/冷却水/排气系统 P&amp;ID 图
Provide P&amp;ID diagrams for all (FO, LO, CW, Exhaust) systems</t>
        </is>
      </c>
      <c r="H175" s="9" t="inlineStr">
        <is>
          <t>B</t>
        </is>
      </c>
      <c r="I175" s="9" t="n"/>
      <c r="J175" s="30">
        <f>IF(OR($H175="",NOT(ISNUMBER(IF(ISNUMBER($F175),$F175,IFERROR(--SUBSTITUTE($F175,".","/"),""))))),"",IF(AND($H175="A",ISNUMBER(IF(ISNUMBER($P175),$P175,IFERROR(--SUBSTITUTE($P175,".","/"),""))),IF(ISNUMBER($P175),$P175,IFERROR(--SUBSTITUTE($P175,".","/"),""))&gt;=IF(ISNUMBER($F175),$F175,IFERROR(--SUBSTITUTE($F175,".","/"),""))),MIN(IF(ISNUMBER($F175),$F175,IFERROR(--SUBSTITUTE($F175,".","/"),""))+INDEX(参数表!$B$4:$B$6,MATCH($H175,参数表!$A$4:$A$6,0)),IF(ISNUMBER($P175),$P175,IFERROR(--SUBSTITUTE($P175,".","/"),""))),IF(ISNUMBER($F175),$F175,IFERROR(--SUBSTITUTE($F175,".","/"),""))+INDEX(参数表!$B$4:$B$6,MATCH($H175,参数表!$A$4:$A$6,0))))</f>
        <v/>
      </c>
      <c r="K175" s="29" t="n">
        <v>46331</v>
      </c>
      <c r="L175" s="8" t="inlineStr">
        <is>
          <t>Vendor reply: Please refer to the attached 1 PID</t>
        </is>
      </c>
      <c r="M175" s="9" t="inlineStr">
        <is>
          <t>已关闭</t>
        </is>
      </c>
      <c r="N175" s="29" t="n">
        <v>46298</v>
      </c>
      <c r="O175" s="29" t="n">
        <v>46300</v>
      </c>
      <c r="P175" s="29" t="n">
        <v>46344</v>
      </c>
      <c r="Q175" s="29" t="n"/>
      <c r="R175" s="9" t="n"/>
      <c r="S175" s="9" t="n"/>
      <c r="T175" s="9" t="n"/>
      <c r="U175" s="9" t="n"/>
      <c r="V175" s="8" t="n"/>
      <c r="W175" s="29" t="n"/>
    </row>
    <row r="176" ht="40.625" customHeight="1">
      <c r="A176" s="8" t="inlineStr">
        <is>
          <t>TA-0172</t>
        </is>
      </c>
      <c r="B176" s="8" t="inlineStr">
        <is>
          <t>DEMO-TA-M002-03</t>
        </is>
      </c>
      <c r="C176" s="8" t="inlineStr">
        <is>
          <t>停泊/应急发电机组
Harbour/Emergency Generator</t>
        </is>
      </c>
      <c r="D176" s="8" t="inlineStr">
        <is>
          <t>厂家S</t>
        </is>
      </c>
      <c r="E176" s="9" t="inlineStr">
        <is>
          <t>船东</t>
        </is>
      </c>
      <c r="F176" s="29" t="n">
        <v>46331</v>
      </c>
      <c r="G176" s="8" t="inlineStr">
        <is>
          <t>提供控制箱布置草图
Provide Control Panel layout sketch</t>
        </is>
      </c>
      <c r="H176" s="9" t="inlineStr">
        <is>
          <t>B</t>
        </is>
      </c>
      <c r="I176" s="9" t="n"/>
      <c r="J176" s="30">
        <f>IF(OR($H176="",NOT(ISNUMBER(IF(ISNUMBER($F176),$F176,IFERROR(--SUBSTITUTE($F176,".","/"),""))))),"",IF(AND($H176="A",ISNUMBER(IF(ISNUMBER($P176),$P176,IFERROR(--SUBSTITUTE($P176,".","/"),""))),IF(ISNUMBER($P176),$P176,IFERROR(--SUBSTITUTE($P176,".","/"),""))&gt;=IF(ISNUMBER($F176),$F176,IFERROR(--SUBSTITUTE($F176,".","/"),""))),MIN(IF(ISNUMBER($F176),$F176,IFERROR(--SUBSTITUTE($F176,".","/"),""))+INDEX(参数表!$B$4:$B$6,MATCH($H176,参数表!$A$4:$A$6,0)),IF(ISNUMBER($P176),$P176,IFERROR(--SUBSTITUTE($P176,".","/"),""))),IF(ISNUMBER($F176),$F176,IFERROR(--SUBSTITUTE($F176,".","/"),""))+INDEX(参数表!$B$4:$B$6,MATCH($H176,参数表!$A$4:$A$6,0))))</f>
        <v/>
      </c>
      <c r="K176" s="29" t="n"/>
      <c r="L176" s="8" t="n"/>
      <c r="M176" s="9" t="inlineStr">
        <is>
          <t>待回复</t>
        </is>
      </c>
      <c r="N176" s="29" t="n">
        <v>46298</v>
      </c>
      <c r="O176" s="29" t="n">
        <v>46300</v>
      </c>
      <c r="P176" s="29" t="n">
        <v>46344</v>
      </c>
      <c r="Q176" s="29" t="n"/>
      <c r="R176" s="9" t="n"/>
      <c r="S176" s="9" t="n"/>
      <c r="T176" s="9" t="n"/>
      <c r="U176" s="9" t="n"/>
      <c r="V176" s="8" t="n"/>
      <c r="W176" s="29" t="n"/>
    </row>
    <row r="177" ht="42.575" customHeight="1">
      <c r="A177" s="8" t="inlineStr">
        <is>
          <t>TA-0173</t>
        </is>
      </c>
      <c r="B177" s="8" t="inlineStr">
        <is>
          <t>DEMO-TA-M002-03</t>
        </is>
      </c>
      <c r="C177" s="8" t="inlineStr">
        <is>
          <t>停泊/应急发电机组
Harbour/Emergency Generator</t>
        </is>
      </c>
      <c r="D177" s="8" t="inlineStr">
        <is>
          <t>厂家S</t>
        </is>
      </c>
      <c r="E177" s="9" t="inlineStr">
        <is>
          <t>船东</t>
        </is>
      </c>
      <c r="F177" s="29" t="n">
        <v>46326</v>
      </c>
      <c r="G177" s="8" t="inlineStr">
        <is>
          <t>是否具备测试模式
Please let us know if there is a test mode</t>
        </is>
      </c>
      <c r="H177" s="9" t="inlineStr">
        <is>
          <t>C</t>
        </is>
      </c>
      <c r="I177" s="9" t="n"/>
      <c r="J177" s="30">
        <f>IF(OR($H177="",NOT(ISNUMBER(IF(ISNUMBER($F177),$F177,IFERROR(--SUBSTITUTE($F177,".","/"),""))))),"",IF(AND($H177="A",ISNUMBER(IF(ISNUMBER($P177),$P177,IFERROR(--SUBSTITUTE($P177,".","/"),""))),IF(ISNUMBER($P177),$P177,IFERROR(--SUBSTITUTE($P177,".","/"),""))&gt;=IF(ISNUMBER($F177),$F177,IFERROR(--SUBSTITUTE($F177,".","/"),""))),MIN(IF(ISNUMBER($F177),$F177,IFERROR(--SUBSTITUTE($F177,".","/"),""))+INDEX(参数表!$B$4:$B$6,MATCH($H177,参数表!$A$4:$A$6,0)),IF(ISNUMBER($P177),$P177,IFERROR(--SUBSTITUTE($P177,".","/"),""))),IF(ISNUMBER($F177),$F177,IFERROR(--SUBSTITUTE($F177,".","/"),""))+INDEX(参数表!$B$4:$B$6,MATCH($H177,参数表!$A$4:$A$6,0))))</f>
        <v/>
      </c>
      <c r="K177" s="29" t="n"/>
      <c r="L177" s="8" t="n"/>
      <c r="M177" s="9" t="inlineStr">
        <is>
          <t>待回复</t>
        </is>
      </c>
      <c r="N177" s="29" t="n">
        <v>46298</v>
      </c>
      <c r="O177" s="29" t="n">
        <v>46300</v>
      </c>
      <c r="P177" s="29" t="n">
        <v>46344</v>
      </c>
      <c r="Q177" s="29" t="n"/>
      <c r="R177" s="9" t="n"/>
      <c r="S177" s="9" t="n"/>
      <c r="T177" s="9" t="n"/>
      <c r="U177" s="9" t="n"/>
      <c r="V177" s="8" t="n"/>
      <c r="W177" s="29" t="n"/>
    </row>
    <row r="178" ht="45.5" customHeight="1">
      <c r="A178" s="8" t="inlineStr">
        <is>
          <t>TA-0174</t>
        </is>
      </c>
      <c r="B178" s="8" t="inlineStr">
        <is>
          <t>DEMO-TA-M002-03</t>
        </is>
      </c>
      <c r="C178" s="8" t="inlineStr">
        <is>
          <t>停泊/应急发电机组
Harbour/Emergency Generator</t>
        </is>
      </c>
      <c r="D178" s="8" t="inlineStr">
        <is>
          <t>厂家S</t>
        </is>
      </c>
      <c r="E178" s="9" t="inlineStr">
        <is>
          <t>船东</t>
        </is>
      </c>
      <c r="F178" s="29" t="n">
        <v>46326</v>
      </c>
      <c r="G178" s="8" t="inlineStr">
        <is>
          <t>提供售后服务网络
General. Please provide after-sales service network</t>
        </is>
      </c>
      <c r="H178" s="9" t="inlineStr">
        <is>
          <t>C</t>
        </is>
      </c>
      <c r="I178" s="9" t="n"/>
      <c r="J178" s="30">
        <f>IF(OR($H178="",NOT(ISNUMBER(IF(ISNUMBER($F178),$F178,IFERROR(--SUBSTITUTE($F178,".","/"),""))))),"",IF(AND($H178="A",ISNUMBER(IF(ISNUMBER($P178),$P178,IFERROR(--SUBSTITUTE($P178,".","/"),""))),IF(ISNUMBER($P178),$P178,IFERROR(--SUBSTITUTE($P178,".","/"),""))&gt;=IF(ISNUMBER($F178),$F178,IFERROR(--SUBSTITUTE($F178,".","/"),""))),MIN(IF(ISNUMBER($F178),$F178,IFERROR(--SUBSTITUTE($F178,".","/"),""))+INDEX(参数表!$B$4:$B$6,MATCH($H178,参数表!$A$4:$A$6,0)),IF(ISNUMBER($P178),$P178,IFERROR(--SUBSTITUTE($P178,".","/"),""))),IF(ISNUMBER($F178),$F178,IFERROR(--SUBSTITUTE($F178,".","/"),""))+INDEX(参数表!$B$4:$B$6,MATCH($H178,参数表!$A$4:$A$6,0))))</f>
        <v/>
      </c>
      <c r="K178" s="29" t="n"/>
      <c r="L178" s="8" t="n"/>
      <c r="M178" s="9" t="inlineStr">
        <is>
          <t>待回复</t>
        </is>
      </c>
      <c r="N178" s="29" t="n">
        <v>46298</v>
      </c>
      <c r="O178" s="29" t="n">
        <v>46300</v>
      </c>
      <c r="P178" s="29" t="n">
        <v>46344</v>
      </c>
      <c r="Q178" s="29" t="n"/>
      <c r="R178" s="9" t="n"/>
      <c r="S178" s="9" t="n"/>
      <c r="T178" s="9" t="n"/>
      <c r="U178" s="9" t="n"/>
      <c r="V178" s="8" t="n"/>
      <c r="W178" s="29" t="n"/>
    </row>
    <row r="179" ht="59.15" customHeight="1">
      <c r="A179" s="8" t="inlineStr">
        <is>
          <t>TA-0175</t>
        </is>
      </c>
      <c r="B179" s="8" t="inlineStr">
        <is>
          <t>DEMO-TA-M002-04</t>
        </is>
      </c>
      <c r="C179" s="8" t="inlineStr">
        <is>
          <t>停泊/应急发电机组
Harbour/Emergency Generator</t>
        </is>
      </c>
      <c r="D179" s="8" t="inlineStr">
        <is>
          <t>厂家T</t>
        </is>
      </c>
      <c r="E179" s="9" t="inlineStr">
        <is>
          <t>船东</t>
        </is>
      </c>
      <c r="F179" s="29" t="n">
        <v>46174</v>
      </c>
      <c r="G179" s="8" t="inlineStr">
        <is>
          <t>确认发动机能否使用 FAME/HVO 生物柴油
Kindly confirm that engine is capable of operating with FAME or HVO Biodiesel.</t>
        </is>
      </c>
      <c r="H179" s="9" t="inlineStr">
        <is>
          <t>A</t>
        </is>
      </c>
      <c r="I179" s="9" t="n"/>
      <c r="J179" s="30">
        <f>IF(OR($H179="",NOT(ISNUMBER(IF(ISNUMBER($F179),$F179,IFERROR(--SUBSTITUTE($F179,".","/"),""))))),"",IF(AND($H179="A",ISNUMBER(IF(ISNUMBER($P179),$P179,IFERROR(--SUBSTITUTE($P179,".","/"),""))),IF(ISNUMBER($P179),$P179,IFERROR(--SUBSTITUTE($P179,".","/"),""))&gt;=IF(ISNUMBER($F179),$F179,IFERROR(--SUBSTITUTE($F179,".","/"),""))),MIN(IF(ISNUMBER($F179),$F179,IFERROR(--SUBSTITUTE($F179,".","/"),""))+INDEX(参数表!$B$4:$B$6,MATCH($H179,参数表!$A$4:$A$6,0)),IF(ISNUMBER($P179),$P179,IFERROR(--SUBSTITUTE($P179,".","/"),""))),IF(ISNUMBER($F179),$F179,IFERROR(--SUBSTITUTE($F179,".","/"),""))+INDEX(参数表!$B$4:$B$6,MATCH($H179,参数表!$A$4:$A$6,0))))</f>
        <v/>
      </c>
      <c r="K179" s="29" t="n">
        <v>46176</v>
      </c>
      <c r="L179" s="8" t="inlineStr">
        <is>
          <t>Vendor reply: Confirm.</t>
        </is>
      </c>
      <c r="M179" s="9" t="inlineStr">
        <is>
          <t>已关闭</t>
        </is>
      </c>
      <c r="N179" s="29" t="n">
        <v>46161</v>
      </c>
      <c r="O179" s="29" t="n">
        <v>46163</v>
      </c>
      <c r="P179" s="29" t="n">
        <v>46191</v>
      </c>
      <c r="Q179" s="29" t="n">
        <v>46194</v>
      </c>
      <c r="R179" s="9" t="inlineStr">
        <is>
          <t>√</t>
        </is>
      </c>
      <c r="S179" s="9" t="inlineStr">
        <is>
          <t>√</t>
        </is>
      </c>
      <c r="T179" s="9" t="inlineStr">
        <is>
          <t>√</t>
        </is>
      </c>
      <c r="U179" s="9" t="inlineStr">
        <is>
          <t>√</t>
        </is>
      </c>
      <c r="V179" s="8" t="inlineStr">
        <is>
          <t>中标厂家。6.13提供了SCR资料，6.24提供了SCR电控接口图</t>
        </is>
      </c>
      <c r="W179" s="29" t="n">
        <v>46247</v>
      </c>
    </row>
    <row r="180" ht="56.55" customHeight="1">
      <c r="A180" s="8" t="inlineStr">
        <is>
          <t>TA-0176</t>
        </is>
      </c>
      <c r="B180" s="8" t="inlineStr">
        <is>
          <t>DEMO-TA-M002-04</t>
        </is>
      </c>
      <c r="C180" s="8" t="inlineStr">
        <is>
          <t>停泊/应急发电机组
Harbour/Emergency Generator</t>
        </is>
      </c>
      <c r="D180" s="8" t="inlineStr">
        <is>
          <t>厂家T</t>
        </is>
      </c>
      <c r="E180" s="9" t="inlineStr">
        <is>
          <t>船东</t>
        </is>
      </c>
      <c r="F180" s="29" t="n">
        <v>46174</v>
      </c>
      <c r="G180" s="8" t="inlineStr">
        <is>
          <t>提供调速器供应商信息
Section A / Tech. Specification Page 12:Provide information about Governor supplier</t>
        </is>
      </c>
      <c r="H180" s="9" t="inlineStr">
        <is>
          <t>C</t>
        </is>
      </c>
      <c r="I180" s="9" t="n"/>
      <c r="J180" s="30">
        <f>IF(OR($H180="",NOT(ISNUMBER(IF(ISNUMBER($F180),$F180,IFERROR(--SUBSTITUTE($F180,".","/"),""))))),"",IF(AND($H180="A",ISNUMBER(IF(ISNUMBER($P180),$P180,IFERROR(--SUBSTITUTE($P180,".","/"),""))),IF(ISNUMBER($P180),$P180,IFERROR(--SUBSTITUTE($P180,".","/"),""))&gt;=IF(ISNUMBER($F180),$F180,IFERROR(--SUBSTITUTE($F180,".","/"),""))),MIN(IF(ISNUMBER($F180),$F180,IFERROR(--SUBSTITUTE($F180,".","/"),""))+INDEX(参数表!$B$4:$B$6,MATCH($H180,参数表!$A$4:$A$6,0)),IF(ISNUMBER($P180),$P180,IFERROR(--SUBSTITUTE($P180,".","/"),""))),IF(ISNUMBER($F180),$F180,IFERROR(--SUBSTITUTE($F180,".","/"),""))+INDEX(参数表!$B$4:$B$6,MATCH($H180,参数表!$A$4:$A$6,0))))</f>
        <v/>
      </c>
      <c r="K180" s="29" t="n">
        <v>46176</v>
      </c>
      <c r="L180" s="8" t="inlineStr">
        <is>
          <t>Vendor reply: Cummins</t>
        </is>
      </c>
      <c r="M180" s="9" t="inlineStr">
        <is>
          <t>已关闭</t>
        </is>
      </c>
      <c r="N180" s="29" t="n">
        <v>46161</v>
      </c>
      <c r="O180" s="29" t="n">
        <v>46163</v>
      </c>
      <c r="P180" s="29" t="n">
        <v>46191</v>
      </c>
      <c r="Q180" s="29" t="n">
        <v>46194</v>
      </c>
      <c r="R180" s="9" t="inlineStr">
        <is>
          <t>√</t>
        </is>
      </c>
      <c r="S180" s="9" t="inlineStr">
        <is>
          <t>√</t>
        </is>
      </c>
      <c r="T180" s="9" t="inlineStr">
        <is>
          <t>√</t>
        </is>
      </c>
      <c r="U180" s="9" t="inlineStr">
        <is>
          <t>√</t>
        </is>
      </c>
      <c r="V180" s="8" t="inlineStr">
        <is>
          <t>中标厂家。6.13提供了SCR资料，6.24提供了SCR电控接口图</t>
        </is>
      </c>
      <c r="W180" s="29" t="n">
        <v>46247</v>
      </c>
    </row>
    <row r="181" ht="58.825" customHeight="1">
      <c r="A181" s="8" t="inlineStr">
        <is>
          <t>TA-0177</t>
        </is>
      </c>
      <c r="B181" s="8" t="inlineStr">
        <is>
          <t>DEMO-TA-M002-04</t>
        </is>
      </c>
      <c r="C181" s="8" t="inlineStr">
        <is>
          <t>停泊/应急发电机组
Harbour/Emergency Generator</t>
        </is>
      </c>
      <c r="D181" s="8" t="inlineStr">
        <is>
          <t>厂家T</t>
        </is>
      </c>
      <c r="E181" s="9" t="inlineStr">
        <is>
          <t>船东</t>
        </is>
      </c>
      <c r="F181" s="29" t="n">
        <v>46173</v>
      </c>
      <c r="G181" s="8" t="inlineStr">
        <is>
          <t>滑油滤器应为双联，请确认
Section C/ Scope of Supply / 1.3.2 / Page 16: LO Filter should be double, please confirm</t>
        </is>
      </c>
      <c r="H181" s="9" t="inlineStr">
        <is>
          <t>A</t>
        </is>
      </c>
      <c r="I181" s="9" t="n"/>
      <c r="J181" s="30">
        <f>IF(OR($H181="",NOT(ISNUMBER(IF(ISNUMBER($F181),$F181,IFERROR(--SUBSTITUTE($F181,".","/"),""))))),"",IF(AND($H181="A",ISNUMBER(IF(ISNUMBER($P181),$P181,IFERROR(--SUBSTITUTE($P181,".","/"),""))),IF(ISNUMBER($P181),$P181,IFERROR(--SUBSTITUTE($P181,".","/"),""))&gt;=IF(ISNUMBER($F181),$F181,IFERROR(--SUBSTITUTE($F181,".","/"),""))),MIN(IF(ISNUMBER($F181),$F181,IFERROR(--SUBSTITUTE($F181,".","/"),""))+INDEX(参数表!$B$4:$B$6,MATCH($H181,参数表!$A$4:$A$6,0)),IF(ISNUMBER($P181),$P181,IFERROR(--SUBSTITUTE($P181,".","/"),""))),IF(ISNUMBER($F181),$F181,IFERROR(--SUBSTITUTE($F181,".","/"),""))+INDEX(参数表!$B$4:$B$6,MATCH($H181,参数表!$A$4:$A$6,0))))</f>
        <v/>
      </c>
      <c r="K181" s="29" t="n">
        <v>46174</v>
      </c>
      <c r="L181" s="8" t="inlineStr">
        <is>
          <t>Vendor reply: Confirm.</t>
        </is>
      </c>
      <c r="M181" s="9" t="inlineStr">
        <is>
          <t>已关闭</t>
        </is>
      </c>
      <c r="N181" s="29" t="n">
        <v>46161</v>
      </c>
      <c r="O181" s="29" t="n">
        <v>46163</v>
      </c>
      <c r="P181" s="29" t="n">
        <v>46191</v>
      </c>
      <c r="Q181" s="29" t="n">
        <v>46194</v>
      </c>
      <c r="R181" s="9" t="inlineStr">
        <is>
          <t>√</t>
        </is>
      </c>
      <c r="S181" s="9" t="inlineStr">
        <is>
          <t>√</t>
        </is>
      </c>
      <c r="T181" s="9" t="inlineStr">
        <is>
          <t>√</t>
        </is>
      </c>
      <c r="U181" s="9" t="inlineStr">
        <is>
          <t>√</t>
        </is>
      </c>
      <c r="V181" s="8" t="inlineStr">
        <is>
          <t>中标厂家。6.13提供了SCR资料，6.24提供了SCR电控接口图</t>
        </is>
      </c>
      <c r="W181" s="29" t="n">
        <v>46247</v>
      </c>
    </row>
    <row r="182" ht="59.15" customHeight="1">
      <c r="A182" s="8" t="inlineStr">
        <is>
          <t>TA-0178</t>
        </is>
      </c>
      <c r="B182" s="8" t="inlineStr">
        <is>
          <t>DEMO-TA-M002-04</t>
        </is>
      </c>
      <c r="C182" s="8" t="inlineStr">
        <is>
          <t>停泊/应急发电机组
Harbour/Emergency Generator</t>
        </is>
      </c>
      <c r="D182" s="8" t="inlineStr">
        <is>
          <t>厂家T</t>
        </is>
      </c>
      <c r="E182" s="9" t="inlineStr">
        <is>
          <t>船东</t>
        </is>
      </c>
      <c r="F182" s="29" t="n">
        <v>46175</v>
      </c>
      <c r="G182" s="8" t="inlineStr">
        <is>
          <t>燃油滤器应为双联，请确认
Section C/ Scope of Supply / 1.4.1 / Page 16: FO Filter, should be double, please confirm</t>
        </is>
      </c>
      <c r="H182" s="9" t="inlineStr">
        <is>
          <t>A</t>
        </is>
      </c>
      <c r="I182" s="9" t="n"/>
      <c r="J182" s="30">
        <f>IF(OR($H182="",NOT(ISNUMBER(IF(ISNUMBER($F182),$F182,IFERROR(--SUBSTITUTE($F182,".","/"),""))))),"",IF(AND($H182="A",ISNUMBER(IF(ISNUMBER($P182),$P182,IFERROR(--SUBSTITUTE($P182,".","/"),""))),IF(ISNUMBER($P182),$P182,IFERROR(--SUBSTITUTE($P182,".","/"),""))&gt;=IF(ISNUMBER($F182),$F182,IFERROR(--SUBSTITUTE($F182,".","/"),""))),MIN(IF(ISNUMBER($F182),$F182,IFERROR(--SUBSTITUTE($F182,".","/"),""))+INDEX(参数表!$B$4:$B$6,MATCH($H182,参数表!$A$4:$A$6,0)),IF(ISNUMBER($P182),$P182,IFERROR(--SUBSTITUTE($P182,".","/"),""))),IF(ISNUMBER($F182),$F182,IFERROR(--SUBSTITUTE($F182,".","/"),""))+INDEX(参数表!$B$4:$B$6,MATCH($H182,参数表!$A$4:$A$6,0))))</f>
        <v/>
      </c>
      <c r="K182" s="29" t="n">
        <v>46178</v>
      </c>
      <c r="L182" s="8" t="inlineStr">
        <is>
          <t>Vendor reply: Confirm.</t>
        </is>
      </c>
      <c r="M182" s="9" t="inlineStr">
        <is>
          <t>已关闭</t>
        </is>
      </c>
      <c r="N182" s="29" t="n">
        <v>46161</v>
      </c>
      <c r="O182" s="29" t="n">
        <v>46163</v>
      </c>
      <c r="P182" s="29" t="n">
        <v>46191</v>
      </c>
      <c r="Q182" s="29" t="n">
        <v>46194</v>
      </c>
      <c r="R182" s="9" t="inlineStr">
        <is>
          <t>√</t>
        </is>
      </c>
      <c r="S182" s="9" t="inlineStr">
        <is>
          <t>√</t>
        </is>
      </c>
      <c r="T182" s="9" t="inlineStr">
        <is>
          <t>√</t>
        </is>
      </c>
      <c r="U182" s="9" t="inlineStr">
        <is>
          <t>√</t>
        </is>
      </c>
      <c r="V182" s="8" t="inlineStr">
        <is>
          <t>中标厂家。6.13提供了SCR资料，6.24提供了SCR电控接口图</t>
        </is>
      </c>
      <c r="W182" s="29" t="n">
        <v>46247</v>
      </c>
    </row>
    <row r="183" ht="58.175" customHeight="1">
      <c r="A183" s="8" t="inlineStr">
        <is>
          <t>TA-0179</t>
        </is>
      </c>
      <c r="B183" s="8" t="inlineStr">
        <is>
          <t>DEMO-TA-M002-04</t>
        </is>
      </c>
      <c r="C183" s="8" t="inlineStr">
        <is>
          <t>停泊/应急发电机组
Harbour/Emergency Generator</t>
        </is>
      </c>
      <c r="D183" s="8" t="inlineStr">
        <is>
          <t>厂家T</t>
        </is>
      </c>
      <c r="E183" s="9" t="inlineStr">
        <is>
          <t>船东</t>
        </is>
      </c>
      <c r="F183" s="29" t="n">
        <v>46175</v>
      </c>
      <c r="G183" s="8" t="inlineStr">
        <is>
          <t>提供 AVR（自动调压器）供应商信息
Section C/ Scope of Supply / 2 / Page 17: Provide information about AVR supplier</t>
        </is>
      </c>
      <c r="H183" s="9" t="inlineStr">
        <is>
          <t>C</t>
        </is>
      </c>
      <c r="I183" s="9" t="n"/>
      <c r="J183" s="30">
        <f>IF(OR($H183="",NOT(ISNUMBER(IF(ISNUMBER($F183),$F183,IFERROR(--SUBSTITUTE($F183,".","/"),""))))),"",IF(AND($H183="A",ISNUMBER(IF(ISNUMBER($P183),$P183,IFERROR(--SUBSTITUTE($P183,".","/"),""))),IF(ISNUMBER($P183),$P183,IFERROR(--SUBSTITUTE($P183,".","/"),""))&gt;=IF(ISNUMBER($F183),$F183,IFERROR(--SUBSTITUTE($F183,".","/"),""))),MIN(IF(ISNUMBER($F183),$F183,IFERROR(--SUBSTITUTE($F183,".","/"),""))+INDEX(参数表!$B$4:$B$6,MATCH($H183,参数表!$A$4:$A$6,0)),IF(ISNUMBER($P183),$P183,IFERROR(--SUBSTITUTE($P183,".","/"),""))),IF(ISNUMBER($F183),$F183,IFERROR(--SUBSTITUTE($F183,".","/"),""))+INDEX(参数表!$B$4:$B$6,MATCH($H183,参数表!$A$4:$A$6,0))))</f>
        <v/>
      </c>
      <c r="K183" s="29" t="n">
        <v>46178</v>
      </c>
      <c r="L183" s="8" t="inlineStr">
        <is>
          <t>Vendor reply: Stamford</t>
        </is>
      </c>
      <c r="M183" s="9" t="inlineStr">
        <is>
          <t>已关闭</t>
        </is>
      </c>
      <c r="N183" s="29" t="n">
        <v>46161</v>
      </c>
      <c r="O183" s="29" t="n">
        <v>46163</v>
      </c>
      <c r="P183" s="29" t="n">
        <v>46191</v>
      </c>
      <c r="Q183" s="29" t="n">
        <v>46194</v>
      </c>
      <c r="R183" s="9" t="inlineStr">
        <is>
          <t>√</t>
        </is>
      </c>
      <c r="S183" s="9" t="inlineStr">
        <is>
          <t>√</t>
        </is>
      </c>
      <c r="T183" s="9" t="inlineStr">
        <is>
          <t>√</t>
        </is>
      </c>
      <c r="U183" s="9" t="inlineStr">
        <is>
          <t>√</t>
        </is>
      </c>
      <c r="V183" s="8" t="inlineStr">
        <is>
          <t>中标厂家。6.13提供了SCR资料，6.24提供了SCR电控接口图</t>
        </is>
      </c>
      <c r="W183" s="29" t="n">
        <v>46247</v>
      </c>
    </row>
    <row r="184" ht="78.64999999999999" customHeight="1">
      <c r="A184" s="8" t="inlineStr">
        <is>
          <t>TA-0180</t>
        </is>
      </c>
      <c r="B184" s="8" t="inlineStr">
        <is>
          <t>DEMO-TA-M002-04</t>
        </is>
      </c>
      <c r="C184" s="8" t="inlineStr">
        <is>
          <t>停泊/应急发电机组
Harbour/Emergency Generator</t>
        </is>
      </c>
      <c r="D184" s="8" t="inlineStr">
        <is>
          <t>厂家T</t>
        </is>
      </c>
      <c r="E184" s="9" t="inlineStr">
        <is>
          <t>船东</t>
        </is>
      </c>
      <c r="F184" s="29" t="n">
        <v>46176</v>
      </c>
      <c r="G184" s="8" t="inlineStr">
        <is>
          <t>停泊/测试模式下是否设滑油低压、冷却水高温停机
Section C/ Scope of Supply / 3.3 / Page 18: Are there lub oil pressure low, cooling water temp. high shut downs on harbour and test modes?</t>
        </is>
      </c>
      <c r="H184" s="9" t="inlineStr">
        <is>
          <t>B</t>
        </is>
      </c>
      <c r="I184" s="9" t="n"/>
      <c r="J184" s="30">
        <f>IF(OR($H184="",NOT(ISNUMBER(IF(ISNUMBER($F184),$F184,IFERROR(--SUBSTITUTE($F184,".","/"),""))))),"",IF(AND($H184="A",ISNUMBER(IF(ISNUMBER($P184),$P184,IFERROR(--SUBSTITUTE($P184,".","/"),""))),IF(ISNUMBER($P184),$P184,IFERROR(--SUBSTITUTE($P184,".","/"),""))&gt;=IF(ISNUMBER($F184),$F184,IFERROR(--SUBSTITUTE($F184,".","/"),""))),MIN(IF(ISNUMBER($F184),$F184,IFERROR(--SUBSTITUTE($F184,".","/"),""))+INDEX(参数表!$B$4:$B$6,MATCH($H184,参数表!$A$4:$A$6,0)),IF(ISNUMBER($P184),$P184,IFERROR(--SUBSTITUTE($P184,".","/"),""))),IF(ISNUMBER($F184),$F184,IFERROR(--SUBSTITUTE($F184,".","/"),""))+INDEX(参数表!$B$4:$B$6,MATCH($H184,参数表!$A$4:$A$6,0))))</f>
        <v/>
      </c>
      <c r="K184" s="29" t="n">
        <v>46181</v>
      </c>
      <c r="L184" s="8" t="inlineStr">
        <is>
          <t>Vendor reply: Yes,there are.</t>
        </is>
      </c>
      <c r="M184" s="9" t="inlineStr">
        <is>
          <t>已关闭</t>
        </is>
      </c>
      <c r="N184" s="29" t="n">
        <v>46161</v>
      </c>
      <c r="O184" s="29" t="n">
        <v>46163</v>
      </c>
      <c r="P184" s="29" t="n">
        <v>46191</v>
      </c>
      <c r="Q184" s="29" t="n">
        <v>46194</v>
      </c>
      <c r="R184" s="9" t="inlineStr">
        <is>
          <t>√</t>
        </is>
      </c>
      <c r="S184" s="9" t="inlineStr">
        <is>
          <t>√</t>
        </is>
      </c>
      <c r="T184" s="9" t="inlineStr">
        <is>
          <t>√</t>
        </is>
      </c>
      <c r="U184" s="9" t="inlineStr">
        <is>
          <t>√</t>
        </is>
      </c>
      <c r="V184" s="8" t="inlineStr">
        <is>
          <t>中标厂家。6.13提供了SCR资料，6.24提供了SCR电控接口图</t>
        </is>
      </c>
      <c r="W184" s="29" t="n">
        <v>46247</v>
      </c>
    </row>
    <row r="185" ht="81.25" customHeight="1">
      <c r="A185" s="8" t="inlineStr">
        <is>
          <t>TA-0181</t>
        </is>
      </c>
      <c r="B185" s="8" t="inlineStr">
        <is>
          <t>DEMO-TA-M002-04</t>
        </is>
      </c>
      <c r="C185" s="8" t="inlineStr">
        <is>
          <t>停泊/应急发电机组
Harbour/Emergency Generator</t>
        </is>
      </c>
      <c r="D185" s="8" t="inlineStr">
        <is>
          <t>厂家T</t>
        </is>
      </c>
      <c r="E185" s="9" t="inlineStr">
        <is>
          <t>船东</t>
        </is>
      </c>
      <c r="F185" s="29" t="n">
        <v>46173</v>
      </c>
      <c r="G185" s="8" t="inlineStr">
        <is>
          <t>厂家调试服务范围是否同时包含机组和 SCR
Section C/ Scope of Supply / 6 / Page 19: Does the scope of commissioninig works and services provided by the supplier include both Gen-Set and SCR?</t>
        </is>
      </c>
      <c r="H185" s="9" t="inlineStr">
        <is>
          <t>A</t>
        </is>
      </c>
      <c r="I185" s="9" t="n"/>
      <c r="J185" s="30">
        <f>IF(OR($H185="",NOT(ISNUMBER(IF(ISNUMBER($F185),$F185,IFERROR(--SUBSTITUTE($F185,".","/"),""))))),"",IF(AND($H185="A",ISNUMBER(IF(ISNUMBER($P185),$P185,IFERROR(--SUBSTITUTE($P185,".","/"),""))),IF(ISNUMBER($P185),$P185,IFERROR(--SUBSTITUTE($P185,".","/"),""))&gt;=IF(ISNUMBER($F185),$F185,IFERROR(--SUBSTITUTE($F185,".","/"),""))),MIN(IF(ISNUMBER($F185),$F185,IFERROR(--SUBSTITUTE($F185,".","/"),""))+INDEX(参数表!$B$4:$B$6,MATCH($H185,参数表!$A$4:$A$6,0)),IF(ISNUMBER($P185),$P185,IFERROR(--SUBSTITUTE($P185,".","/"),""))),IF(ISNUMBER($F185),$F185,IFERROR(--SUBSTITUTE($F185,".","/"),""))+INDEX(参数表!$B$4:$B$6,MATCH($H185,参数表!$A$4:$A$6,0))))</f>
        <v/>
      </c>
      <c r="K185" s="29" t="n">
        <v>46174</v>
      </c>
      <c r="L185" s="8" t="inlineStr">
        <is>
          <t>Vendor reply: Yes</t>
        </is>
      </c>
      <c r="M185" s="9" t="inlineStr">
        <is>
          <t>已关闭</t>
        </is>
      </c>
      <c r="N185" s="29" t="n">
        <v>46161</v>
      </c>
      <c r="O185" s="29" t="n">
        <v>46163</v>
      </c>
      <c r="P185" s="29" t="n">
        <v>46191</v>
      </c>
      <c r="Q185" s="29" t="n">
        <v>46194</v>
      </c>
      <c r="R185" s="9" t="inlineStr">
        <is>
          <t>√</t>
        </is>
      </c>
      <c r="S185" s="9" t="inlineStr">
        <is>
          <t>√</t>
        </is>
      </c>
      <c r="T185" s="9" t="inlineStr">
        <is>
          <t>√</t>
        </is>
      </c>
      <c r="U185" s="9" t="inlineStr">
        <is>
          <t>√</t>
        </is>
      </c>
      <c r="V185" s="8" t="inlineStr">
        <is>
          <t>中标厂家。6.13提供了SCR资料，6.24提供了SCR电控接口图</t>
        </is>
      </c>
      <c r="W185" s="29" t="n">
        <v>46247</v>
      </c>
    </row>
    <row r="186" ht="60.125" customHeight="1">
      <c r="A186" s="8" t="inlineStr">
        <is>
          <t>TA-0182</t>
        </is>
      </c>
      <c r="B186" s="8" t="inlineStr">
        <is>
          <t>DEMO-TA-M002-04</t>
        </is>
      </c>
      <c r="C186" s="8" t="inlineStr">
        <is>
          <t>停泊/应急发电机组
Harbour/Emergency Generator</t>
        </is>
      </c>
      <c r="D186" s="8" t="inlineStr">
        <is>
          <t>厂家T</t>
        </is>
      </c>
      <c r="E186" s="9" t="inlineStr">
        <is>
          <t>船东</t>
        </is>
      </c>
      <c r="F186" s="29" t="n">
        <v>46174</v>
      </c>
      <c r="G186" s="8" t="inlineStr">
        <is>
          <t>澄清 SCR（IDENOx）供货是否含喷射喷嘴
SCR Supply Scope / IDENOx / Page 24: Clarify if the injection nozzle is included.</t>
        </is>
      </c>
      <c r="H186" s="9" t="inlineStr">
        <is>
          <t>A</t>
        </is>
      </c>
      <c r="I186" s="9" t="n"/>
      <c r="J186" s="30">
        <f>IF(OR($H186="",NOT(ISNUMBER(IF(ISNUMBER($F186),$F186,IFERROR(--SUBSTITUTE($F186,".","/"),""))))),"",IF(AND($H186="A",ISNUMBER(IF(ISNUMBER($P186),$P186,IFERROR(--SUBSTITUTE($P186,".","/"),""))),IF(ISNUMBER($P186),$P186,IFERROR(--SUBSTITUTE($P186,".","/"),""))&gt;=IF(ISNUMBER($F186),$F186,IFERROR(--SUBSTITUTE($F186,".","/"),""))),MIN(IF(ISNUMBER($F186),$F186,IFERROR(--SUBSTITUTE($F186,".","/"),""))+INDEX(参数表!$B$4:$B$6,MATCH($H186,参数表!$A$4:$A$6,0)),IF(ISNUMBER($P186),$P186,IFERROR(--SUBSTITUTE($P186,".","/"),""))),IF(ISNUMBER($F186),$F186,IFERROR(--SUBSTITUTE($F186,".","/"),""))+INDEX(参数表!$B$4:$B$6,MATCH($H186,参数表!$A$4:$A$6,0))))</f>
        <v/>
      </c>
      <c r="K186" s="29" t="n">
        <v>46177</v>
      </c>
      <c r="L186" s="8" t="inlineStr">
        <is>
          <t>Vendor reply: Yes</t>
        </is>
      </c>
      <c r="M186" s="9" t="inlineStr">
        <is>
          <t>已关闭</t>
        </is>
      </c>
      <c r="N186" s="29" t="n">
        <v>46161</v>
      </c>
      <c r="O186" s="29" t="n">
        <v>46163</v>
      </c>
      <c r="P186" s="29" t="n">
        <v>46191</v>
      </c>
      <c r="Q186" s="29" t="n">
        <v>46194</v>
      </c>
      <c r="R186" s="9" t="inlineStr">
        <is>
          <t>√</t>
        </is>
      </c>
      <c r="S186" s="9" t="inlineStr">
        <is>
          <t>√</t>
        </is>
      </c>
      <c r="T186" s="9" t="inlineStr">
        <is>
          <t>√</t>
        </is>
      </c>
      <c r="U186" s="9" t="inlineStr">
        <is>
          <t>√</t>
        </is>
      </c>
      <c r="V186" s="8" t="inlineStr">
        <is>
          <t>中标厂家。6.13提供了SCR资料，6.24提供了SCR电控接口图</t>
        </is>
      </c>
      <c r="W186" s="29" t="n">
        <v>46247</v>
      </c>
    </row>
    <row r="187" ht="96" customHeight="1">
      <c r="A187" s="8" t="inlineStr">
        <is>
          <t>TA-0183</t>
        </is>
      </c>
      <c r="B187" s="8" t="inlineStr">
        <is>
          <t>DEMO-TA-M002-04</t>
        </is>
      </c>
      <c r="C187" s="8" t="inlineStr">
        <is>
          <t>停泊/应急发电机组
Harbour/Emergency Generator</t>
        </is>
      </c>
      <c r="D187" s="8" t="inlineStr">
        <is>
          <t>厂家T</t>
        </is>
      </c>
      <c r="E187" s="9" t="inlineStr">
        <is>
          <t>船东</t>
        </is>
      </c>
      <c r="F187" s="29" t="n">
        <v>46173</v>
      </c>
      <c r="G187" s="8" t="inlineStr">
        <is>
          <t>提供机组主尺度（含检修维护空间）
Please include principal dimentions of the Gen-Set (including service and mentenance)</t>
        </is>
      </c>
      <c r="H187" s="9" t="inlineStr">
        <is>
          <t>A</t>
        </is>
      </c>
      <c r="I187" s="9" t="n"/>
      <c r="J187" s="30">
        <f>IF(OR($H187="",NOT(ISNUMBER(IF(ISNUMBER($F187),$F187,IFERROR(--SUBSTITUTE($F187,".","/"),""))))),"",IF(AND($H187="A",ISNUMBER(IF(ISNUMBER($P187),$P187,IFERROR(--SUBSTITUTE($P187,".","/"),""))),IF(ISNUMBER($P187),$P187,IFERROR(--SUBSTITUTE($P187,".","/"),""))&gt;=IF(ISNUMBER($F187),$F187,IFERROR(--SUBSTITUTE($F187,".","/"),""))),MIN(IF(ISNUMBER($F187),$F187,IFERROR(--SUBSTITUTE($F187,".","/"),""))+INDEX(参数表!$B$4:$B$6,MATCH($H187,参数表!$A$4:$A$6,0)),IF(ISNUMBER($P187),$P187,IFERROR(--SUBSTITUTE($P187,".","/"),""))),IF(ISNUMBER($F187),$F187,IFERROR(--SUBSTITUTE($F187,".","/"),""))+INDEX(参数表!$B$4:$B$6,MATCH($H187,参数表!$A$4:$A$6,0))))</f>
        <v/>
      </c>
      <c r="K187" s="29" t="n">
        <v>46176</v>
      </c>
      <c r="L187" s="8" t="inlineStr">
        <is>
          <t>Vendor reply: 5350mm*1700mm*2150mm, TO BE CONFIRMED IN APPROVAL DRAWING.
Maintenance space is not less than 800MM.</t>
        </is>
      </c>
      <c r="M187" s="9" t="inlineStr">
        <is>
          <t>已关闭</t>
        </is>
      </c>
      <c r="N187" s="29" t="n">
        <v>46161</v>
      </c>
      <c r="O187" s="29" t="n">
        <v>46163</v>
      </c>
      <c r="P187" s="29" t="n">
        <v>46191</v>
      </c>
      <c r="Q187" s="29" t="n">
        <v>46194</v>
      </c>
      <c r="R187" s="9" t="inlineStr">
        <is>
          <t>√</t>
        </is>
      </c>
      <c r="S187" s="9" t="inlineStr">
        <is>
          <t>√</t>
        </is>
      </c>
      <c r="T187" s="9" t="inlineStr">
        <is>
          <t>√</t>
        </is>
      </c>
      <c r="U187" s="9" t="inlineStr">
        <is>
          <t>√</t>
        </is>
      </c>
      <c r="V187" s="8" t="inlineStr">
        <is>
          <t>中标厂家。6.13提供了SCR资料，6.24提供了SCR电控接口图</t>
        </is>
      </c>
      <c r="W187" s="29" t="n">
        <v>46247</v>
      </c>
    </row>
    <row r="188" ht="52.975" customHeight="1">
      <c r="A188" s="8" t="inlineStr">
        <is>
          <t>TA-0184</t>
        </is>
      </c>
      <c r="B188" s="8" t="inlineStr">
        <is>
          <t>DEMO-TA-M002-04</t>
        </is>
      </c>
      <c r="C188" s="8" t="inlineStr">
        <is>
          <t>停泊/应急发电机组
Harbour/Emergency Generator</t>
        </is>
      </c>
      <c r="D188" s="8" t="inlineStr">
        <is>
          <t>厂家T</t>
        </is>
      </c>
      <c r="E188" s="9" t="inlineStr">
        <is>
          <t>船东</t>
        </is>
      </c>
      <c r="F188" s="29" t="n">
        <v>46175</v>
      </c>
      <c r="G188" s="8" t="inlineStr">
        <is>
          <t>提供燃油/滑油/冷却水/排气系统 P&amp;ID 图
Provide P&amp;ID diagrams for all (FO, LO, CW, Exhaust) systems</t>
        </is>
      </c>
      <c r="H188" s="9" t="inlineStr">
        <is>
          <t>B</t>
        </is>
      </c>
      <c r="I188" s="9" t="n"/>
      <c r="J188" s="30">
        <f>IF(OR($H188="",NOT(ISNUMBER(IF(ISNUMBER($F188),$F188,IFERROR(--SUBSTITUTE($F188,".","/"),""))))),"",IF(AND($H188="A",ISNUMBER(IF(ISNUMBER($P188),$P188,IFERROR(--SUBSTITUTE($P188,".","/"),""))),IF(ISNUMBER($P188),$P188,IFERROR(--SUBSTITUTE($P188,".","/"),""))&gt;=IF(ISNUMBER($F188),$F188,IFERROR(--SUBSTITUTE($F188,".","/"),""))),MIN(IF(ISNUMBER($F188),$F188,IFERROR(--SUBSTITUTE($F188,".","/"),""))+INDEX(参数表!$B$4:$B$6,MATCH($H188,参数表!$A$4:$A$6,0)),IF(ISNUMBER($P188),$P188,IFERROR(--SUBSTITUTE($P188,".","/"),""))),IF(ISNUMBER($F188),$F188,IFERROR(--SUBSTITUTE($F188,".","/"),""))+INDEX(参数表!$B$4:$B$6,MATCH($H188,参数表!$A$4:$A$6,0))))</f>
        <v/>
      </c>
      <c r="K188" s="29" t="n">
        <v>46176</v>
      </c>
      <c r="L188" s="8" t="inlineStr">
        <is>
          <t>Vendor reply: OK,please find the attachments</t>
        </is>
      </c>
      <c r="M188" s="9" t="inlineStr">
        <is>
          <t>已关闭</t>
        </is>
      </c>
      <c r="N188" s="29" t="n">
        <v>46161</v>
      </c>
      <c r="O188" s="29" t="n">
        <v>46163</v>
      </c>
      <c r="P188" s="29" t="n">
        <v>46191</v>
      </c>
      <c r="Q188" s="29" t="n">
        <v>46194</v>
      </c>
      <c r="R188" s="9" t="inlineStr">
        <is>
          <t>√</t>
        </is>
      </c>
      <c r="S188" s="9" t="inlineStr">
        <is>
          <t>√</t>
        </is>
      </c>
      <c r="T188" s="9" t="inlineStr">
        <is>
          <t>√</t>
        </is>
      </c>
      <c r="U188" s="9" t="inlineStr">
        <is>
          <t>√</t>
        </is>
      </c>
      <c r="V188" s="8" t="inlineStr">
        <is>
          <t>中标厂家。6.13提供了SCR资料，6.24提供了SCR电控接口图</t>
        </is>
      </c>
      <c r="W188" s="29" t="n">
        <v>46247</v>
      </c>
    </row>
    <row r="189" ht="51" customHeight="1">
      <c r="A189" s="8" t="inlineStr">
        <is>
          <t>TA-0185</t>
        </is>
      </c>
      <c r="B189" s="8" t="inlineStr">
        <is>
          <t>DEMO-TA-M002-04</t>
        </is>
      </c>
      <c r="C189" s="8" t="inlineStr">
        <is>
          <t>停泊/应急发电机组
Harbour/Emergency Generator</t>
        </is>
      </c>
      <c r="D189" s="8" t="inlineStr">
        <is>
          <t>厂家T</t>
        </is>
      </c>
      <c r="E189" s="9" t="inlineStr">
        <is>
          <t>船东</t>
        </is>
      </c>
      <c r="F189" s="29" t="n">
        <v>46176</v>
      </c>
      <c r="G189" s="8" t="inlineStr">
        <is>
          <t>提供控制箱布置草图
Provide Control Panel layout sketch</t>
        </is>
      </c>
      <c r="H189" s="9" t="inlineStr">
        <is>
          <t>B</t>
        </is>
      </c>
      <c r="I189" s="9" t="n"/>
      <c r="J189" s="30">
        <f>IF(OR($H189="",NOT(ISNUMBER(IF(ISNUMBER($F189),$F189,IFERROR(--SUBSTITUTE($F189,".","/"),""))))),"",IF(AND($H189="A",ISNUMBER(IF(ISNUMBER($P189),$P189,IFERROR(--SUBSTITUTE($P189,".","/"),""))),IF(ISNUMBER($P189),$P189,IFERROR(--SUBSTITUTE($P189,".","/"),""))&gt;=IF(ISNUMBER($F189),$F189,IFERROR(--SUBSTITUTE($F189,".","/"),""))),MIN(IF(ISNUMBER($F189),$F189,IFERROR(--SUBSTITUTE($F189,".","/"),""))+INDEX(参数表!$B$4:$B$6,MATCH($H189,参数表!$A$4:$A$6,0)),IF(ISNUMBER($P189),$P189,IFERROR(--SUBSTITUTE($P189,".","/"),""))),IF(ISNUMBER($F189),$F189,IFERROR(--SUBSTITUTE($F189,".","/"),""))+INDEX(参数表!$B$4:$B$6,MATCH($H189,参数表!$A$4:$A$6,0))))</f>
        <v/>
      </c>
      <c r="K189" s="29" t="n">
        <v>46180</v>
      </c>
      <c r="L189" s="8" t="inlineStr">
        <is>
          <t>Vendor reply: Will be supplied in approval drawing</t>
        </is>
      </c>
      <c r="M189" s="9" t="inlineStr">
        <is>
          <t>已关闭</t>
        </is>
      </c>
      <c r="N189" s="29" t="n">
        <v>46161</v>
      </c>
      <c r="O189" s="29" t="n">
        <v>46163</v>
      </c>
      <c r="P189" s="29" t="n">
        <v>46191</v>
      </c>
      <c r="Q189" s="29" t="n">
        <v>46194</v>
      </c>
      <c r="R189" s="9" t="inlineStr">
        <is>
          <t>√</t>
        </is>
      </c>
      <c r="S189" s="9" t="inlineStr">
        <is>
          <t>√</t>
        </is>
      </c>
      <c r="T189" s="9" t="inlineStr">
        <is>
          <t>√</t>
        </is>
      </c>
      <c r="U189" s="9" t="inlineStr">
        <is>
          <t>√</t>
        </is>
      </c>
      <c r="V189" s="8" t="inlineStr">
        <is>
          <t>中标厂家。6.13提供了SCR资料，6.24提供了SCR电控接口图</t>
        </is>
      </c>
      <c r="W189" s="29" t="n">
        <v>46247</v>
      </c>
    </row>
    <row r="190" ht="83.5" customHeight="1">
      <c r="A190" s="8" t="inlineStr">
        <is>
          <t>TA-0186</t>
        </is>
      </c>
      <c r="B190" s="8" t="inlineStr">
        <is>
          <t>DEMO-TA-M002-04</t>
        </is>
      </c>
      <c r="C190" s="8" t="inlineStr">
        <is>
          <t>停泊/应急发电机组
Harbour/Emergency Generator</t>
        </is>
      </c>
      <c r="D190" s="8" t="inlineStr">
        <is>
          <t>厂家T</t>
        </is>
      </c>
      <c r="E190" s="9" t="inlineStr">
        <is>
          <t>船东</t>
        </is>
      </c>
      <c r="F190" s="29" t="n">
        <v>46174</v>
      </c>
      <c r="G190" s="8" t="inlineStr">
        <is>
          <t>是否具备测试模式
Please let us know if there is a test mode</t>
        </is>
      </c>
      <c r="H190" s="9" t="inlineStr">
        <is>
          <t>C</t>
        </is>
      </c>
      <c r="I190" s="9" t="n"/>
      <c r="J190" s="30">
        <f>IF(OR($H190="",NOT(ISNUMBER(IF(ISNUMBER($F190),$F190,IFERROR(--SUBSTITUTE($F190,".","/"),""))))),"",IF(AND($H190="A",ISNUMBER(IF(ISNUMBER($P190),$P190,IFERROR(--SUBSTITUTE($P190,".","/"),""))),IF(ISNUMBER($P190),$P190,IFERROR(--SUBSTITUTE($P190,".","/"),""))&gt;=IF(ISNUMBER($F190),$F190,IFERROR(--SUBSTITUTE($F190,".","/"),""))),MIN(IF(ISNUMBER($F190),$F190,IFERROR(--SUBSTITUTE($F190,".","/"),""))+INDEX(参数表!$B$4:$B$6,MATCH($H190,参数表!$A$4:$A$6,0)),IF(ISNUMBER($P190),$P190,IFERROR(--SUBSTITUTE($P190,".","/"),""))),IF(ISNUMBER($F190),$F190,IFERROR(--SUBSTITUTE($F190,".","/"),""))+INDEX(参数表!$B$4:$B$6,MATCH($H190,参数表!$A$4:$A$6,0))))</f>
        <v/>
      </c>
      <c r="K190" s="29" t="n">
        <v>46178</v>
      </c>
      <c r="L190" s="8" t="inlineStr">
        <is>
          <t>Vendor reply: Don't have
【船东反馈】Kindly clarify how test run of the Em/cy generator is done</t>
        </is>
      </c>
      <c r="M190" s="9" t="inlineStr">
        <is>
          <t>已关闭</t>
        </is>
      </c>
      <c r="N190" s="29" t="n">
        <v>46161</v>
      </c>
      <c r="O190" s="29" t="n">
        <v>46163</v>
      </c>
      <c r="P190" s="29" t="n">
        <v>46191</v>
      </c>
      <c r="Q190" s="29" t="n">
        <v>46194</v>
      </c>
      <c r="R190" s="9" t="inlineStr">
        <is>
          <t>√</t>
        </is>
      </c>
      <c r="S190" s="9" t="inlineStr">
        <is>
          <t>√</t>
        </is>
      </c>
      <c r="T190" s="9" t="inlineStr">
        <is>
          <t>√</t>
        </is>
      </c>
      <c r="U190" s="9" t="inlineStr">
        <is>
          <t>√</t>
        </is>
      </c>
      <c r="V190" s="8" t="inlineStr">
        <is>
          <t>中标厂家。6.13提供了SCR资料，6.24提供了SCR电控接口图</t>
        </is>
      </c>
      <c r="W190" s="29" t="n">
        <v>46247</v>
      </c>
    </row>
    <row r="191" ht="99" customHeight="1">
      <c r="A191" s="8" t="inlineStr">
        <is>
          <t>TA-0187</t>
        </is>
      </c>
      <c r="B191" s="8" t="inlineStr">
        <is>
          <t>DEMO-TA-M002-04</t>
        </is>
      </c>
      <c r="C191" s="8" t="inlineStr">
        <is>
          <t>停泊/应急发电机组
Harbour/Emergency Generator</t>
        </is>
      </c>
      <c r="D191" s="8" t="inlineStr">
        <is>
          <t>厂家T</t>
        </is>
      </c>
      <c r="E191" s="9" t="inlineStr">
        <is>
          <t>船东</t>
        </is>
      </c>
      <c r="F191" s="29" t="n">
        <v>46176</v>
      </c>
      <c r="G191" s="8" t="inlineStr">
        <is>
          <t>提供售后服务网络
General. Please provide after-sales service network</t>
        </is>
      </c>
      <c r="H191" s="9" t="inlineStr">
        <is>
          <t>C</t>
        </is>
      </c>
      <c r="I191" s="9" t="n"/>
      <c r="J191" s="30">
        <f>IF(OR($H191="",NOT(ISNUMBER(IF(ISNUMBER($F191),$F191,IFERROR(--SUBSTITUTE($F191,".","/"),""))))),"",IF(AND($H191="A",ISNUMBER(IF(ISNUMBER($P191),$P191,IFERROR(--SUBSTITUTE($P191,".","/"),""))),IF(ISNUMBER($P191),$P191,IFERROR(--SUBSTITUTE($P191,".","/"),""))&gt;=IF(ISNUMBER($F191),$F191,IFERROR(--SUBSTITUTE($F191,".","/"),""))),MIN(IF(ISNUMBER($F191),$F191,IFERROR(--SUBSTITUTE($F191,".","/"),""))+INDEX(参数表!$B$4:$B$6,MATCH($H191,参数表!$A$4:$A$6,0)),IF(ISNUMBER($P191),$P191,IFERROR(--SUBSTITUTE($P191,".","/"),""))),IF(ISNUMBER($F191),$F191,IFERROR(--SUBSTITUTE($F191,".","/"),""))+INDEX(参数表!$B$4:$B$6,MATCH($H191,参数表!$A$4:$A$6,0))))</f>
        <v/>
      </c>
      <c r="K191" s="29" t="n">
        <v>46179</v>
      </c>
      <c r="L191" s="8" t="inlineStr">
        <is>
          <t>Vendor reply: You can find the local service in the below link:  https://locator.cummins.com/GlobalLocator/homeScreen.action?request_locale=en_US#</t>
        </is>
      </c>
      <c r="M191" s="9" t="inlineStr">
        <is>
          <t>已关闭</t>
        </is>
      </c>
      <c r="N191" s="29" t="n">
        <v>46161</v>
      </c>
      <c r="O191" s="29" t="n">
        <v>46163</v>
      </c>
      <c r="P191" s="29" t="n">
        <v>46191</v>
      </c>
      <c r="Q191" s="29" t="n">
        <v>46194</v>
      </c>
      <c r="R191" s="9" t="inlineStr">
        <is>
          <t>√</t>
        </is>
      </c>
      <c r="S191" s="9" t="inlineStr">
        <is>
          <t>√</t>
        </is>
      </c>
      <c r="T191" s="9" t="inlineStr">
        <is>
          <t>√</t>
        </is>
      </c>
      <c r="U191" s="9" t="inlineStr">
        <is>
          <t>√</t>
        </is>
      </c>
      <c r="V191" s="8" t="inlineStr">
        <is>
          <t>中标厂家。6.13提供了SCR资料，6.24提供了SCR电控接口图</t>
        </is>
      </c>
      <c r="W191" s="29" t="n">
        <v>46247</v>
      </c>
    </row>
    <row r="192" ht="36" customHeight="1">
      <c r="A192" s="8" t="inlineStr">
        <is>
          <t>TA-0188</t>
        </is>
      </c>
      <c r="B192" s="8" t="inlineStr">
        <is>
          <t>DEMO-TA-M001</t>
        </is>
      </c>
      <c r="C192" s="8" t="inlineStr">
        <is>
          <t>柴油发电机组及 SCR 系统
Diesel Engines &amp; SCR system</t>
        </is>
      </c>
      <c r="D192" s="8" t="inlineStr">
        <is>
          <t>厂家U</t>
        </is>
      </c>
      <c r="E192" s="9" t="inlineStr">
        <is>
          <t>船厂</t>
        </is>
      </c>
      <c r="F192" s="29" t="n">
        <v>46319</v>
      </c>
      <c r="G192" s="8" t="inlineStr">
        <is>
          <t>认可资料中总装图、电气接口资料尚缺，请厂家尽快提供，以满足详细设计及接口确认进度</t>
        </is>
      </c>
      <c r="H192" s="9" t="inlineStr">
        <is>
          <t>B</t>
        </is>
      </c>
      <c r="I192" s="9" t="n"/>
      <c r="J192" s="30">
        <f>IF(OR($H192="",NOT(ISNUMBER(IF(ISNUMBER($F192),$F192,IFERROR(--SUBSTITUTE($F192,".","/"),""))))),"",IF(AND($H192="A",ISNUMBER(IF(ISNUMBER($P192),$P192,IFERROR(--SUBSTITUTE($P192,".","/"),""))),IF(ISNUMBER($P192),$P192,IFERROR(--SUBSTITUTE($P192,".","/"),""))&gt;=IF(ISNUMBER($F192),$F192,IFERROR(--SUBSTITUTE($F192,".","/"),""))),MIN(IF(ISNUMBER($F192),$F192,IFERROR(--SUBSTITUTE($F192,".","/"),""))+INDEX(参数表!$B$4:$B$6,MATCH($H192,参数表!$A$4:$A$6,0)),IF(ISNUMBER($P192),$P192,IFERROR(--SUBSTITUTE($P192,".","/"),""))),IF(ISNUMBER($F192),$F192,IFERROR(--SUBSTITUTE($F192,".","/"),""))+INDEX(参数表!$B$4:$B$6,MATCH($H192,参数表!$A$4:$A$6,0))))</f>
        <v/>
      </c>
      <c r="K192" s="29" t="n"/>
      <c r="L192" s="8" t="n"/>
      <c r="M192" s="9" t="inlineStr">
        <is>
          <t>待回复</t>
        </is>
      </c>
      <c r="N192" s="29" t="n">
        <v>46171</v>
      </c>
      <c r="O192" s="29" t="n">
        <v>46176</v>
      </c>
      <c r="P192" s="29" t="n">
        <v>46201</v>
      </c>
      <c r="Q192" s="29" t="n">
        <v>46205</v>
      </c>
      <c r="R192" s="9" t="inlineStr">
        <is>
          <t>√</t>
        </is>
      </c>
      <c r="S192" s="9" t="inlineStr">
        <is>
          <t>缺</t>
        </is>
      </c>
      <c r="T192" s="9" t="inlineStr">
        <is>
          <t>√</t>
        </is>
      </c>
      <c r="U192" s="9" t="inlineStr">
        <is>
          <t>缺</t>
        </is>
      </c>
      <c r="V192" s="8" t="inlineStr">
        <is>
          <t>提供了SCR以及消音器和MDL，6.30提供电气资料太晚了。
6.13提供内部PID及SCR模型文件，6.19提供了主机参数，6.20提供了更新的GA，设备清单，6.23提供了散热量计算书</t>
        </is>
      </c>
      <c r="W192" s="29" t="n"/>
    </row>
    <row r="193" ht="36" customHeight="1">
      <c r="A193" s="8" t="inlineStr">
        <is>
          <t>TA-0189</t>
        </is>
      </c>
      <c r="B193" s="8" t="n"/>
      <c r="C193" s="8" t="n"/>
      <c r="D193" s="8" t="n"/>
      <c r="E193" s="9" t="inlineStr">
        <is>
          <t>船东</t>
        </is>
      </c>
      <c r="F193" s="29" t="n">
        <v>46331</v>
      </c>
      <c r="G193" s="8" t="n"/>
      <c r="H193" s="9" t="n"/>
      <c r="I193" s="9" t="n"/>
      <c r="J193" s="30">
        <f>IF(OR($H193="",NOT(ISNUMBER(IF(ISNUMBER($F193),$F193,IFERROR(--SUBSTITUTE($F193,".","/"),""))))),"",IF(AND($H193="A",ISNUMBER(IF(ISNUMBER($P193),$P193,IFERROR(--SUBSTITUTE($P193,".","/"),""))),IF(ISNUMBER($P193),$P193,IFERROR(--SUBSTITUTE($P193,".","/"),""))&gt;=IF(ISNUMBER($F193),$F193,IFERROR(--SUBSTITUTE($F193,".","/"),""))),MIN(IF(ISNUMBER($F193),$F193,IFERROR(--SUBSTITUTE($F193,".","/"),""))+INDEX(参数表!$B$4:$B$6,MATCH($H193,参数表!$A$4:$A$6,0)),IF(ISNUMBER($P193),$P193,IFERROR(--SUBSTITUTE($P193,".","/"),""))),IF(ISNUMBER($F193),$F193,IFERROR(--SUBSTITUTE($F193,".","/"),""))+INDEX(参数表!$B$4:$B$6,MATCH($H193,参数表!$A$4:$A$6,0))))</f>
        <v/>
      </c>
      <c r="K193" s="29" t="n"/>
      <c r="L193" s="8" t="n"/>
      <c r="M193" s="9" t="inlineStr">
        <is>
          <t>待回复</t>
        </is>
      </c>
      <c r="N193" s="29" t="n"/>
      <c r="O193" s="29" t="n"/>
      <c r="P193" s="29" t="n"/>
      <c r="Q193" s="29" t="n"/>
      <c r="R193" s="9" t="n"/>
      <c r="S193" s="9" t="n"/>
      <c r="T193" s="9" t="n"/>
      <c r="U193" s="9" t="n"/>
      <c r="V193" s="8" t="n"/>
      <c r="W193" s="29" t="n"/>
    </row>
    <row r="194" ht="15" customHeight="1">
      <c r="A194" s="8" t="n"/>
      <c r="B194" s="8" t="n"/>
      <c r="C194" s="8" t="n"/>
      <c r="D194" s="8" t="n"/>
      <c r="E194" s="9" t="n"/>
      <c r="F194" s="29" t="n"/>
      <c r="G194" s="8" t="n"/>
      <c r="H194" s="9" t="n"/>
      <c r="I194" s="9" t="n"/>
      <c r="J194" s="30">
        <f>IF(OR($H194="",NOT(ISNUMBER(IF(ISNUMBER($F194),$F194,IFERROR(--SUBSTITUTE($F194,".","/"),""))))),"",IF(AND($H194="A",ISNUMBER(IF(ISNUMBER($P194),$P194,IFERROR(--SUBSTITUTE($P194,".","/"),""))),IF(ISNUMBER($P194),$P194,IFERROR(--SUBSTITUTE($P194,".","/"),""))&gt;=IF(ISNUMBER($F194),$F194,IFERROR(--SUBSTITUTE($F194,".","/"),""))),MIN(IF(ISNUMBER($F194),$F194,IFERROR(--SUBSTITUTE($F194,".","/"),""))+INDEX(参数表!$B$4:$B$6,MATCH($H194,参数表!$A$4:$A$6,0)),IF(ISNUMBER($P194),$P194,IFERROR(--SUBSTITUTE($P194,".","/"),""))),IF(ISNUMBER($F194),$F194,IFERROR(--SUBSTITUTE($F194,".","/"),""))+INDEX(参数表!$B$4:$B$6,MATCH($H194,参数表!$A$4:$A$6,0))))</f>
        <v/>
      </c>
      <c r="K194" s="29" t="n"/>
      <c r="L194" s="8" t="n"/>
      <c r="M194" s="9" t="n"/>
      <c r="N194" s="29" t="n"/>
      <c r="O194" s="29" t="n"/>
      <c r="P194" s="29" t="n"/>
      <c r="Q194" s="29" t="n"/>
      <c r="R194" s="9" t="n"/>
      <c r="S194" s="9" t="n"/>
      <c r="T194" s="9" t="n"/>
      <c r="U194" s="9" t="n"/>
      <c r="V194" s="8" t="n"/>
      <c r="W194" s="29" t="n"/>
    </row>
    <row r="195" ht="15" customHeight="1">
      <c r="A195" s="8" t="n"/>
      <c r="B195" s="8" t="n"/>
      <c r="C195" s="8" t="n"/>
      <c r="D195" s="8" t="n"/>
      <c r="E195" s="9" t="n"/>
      <c r="F195" s="29" t="n"/>
      <c r="G195" s="8" t="n"/>
      <c r="H195" s="9" t="n"/>
      <c r="I195" s="9" t="n"/>
      <c r="J195" s="30">
        <f>IF(OR($H195="",NOT(ISNUMBER(IF(ISNUMBER($F195),$F195,IFERROR(--SUBSTITUTE($F195,".","/"),""))))),"",IF(AND($H195="A",ISNUMBER(IF(ISNUMBER($P195),$P195,IFERROR(--SUBSTITUTE($P195,".","/"),""))),IF(ISNUMBER($P195),$P195,IFERROR(--SUBSTITUTE($P195,".","/"),""))&gt;=IF(ISNUMBER($F195),$F195,IFERROR(--SUBSTITUTE($F195,".","/"),""))),MIN(IF(ISNUMBER($F195),$F195,IFERROR(--SUBSTITUTE($F195,".","/"),""))+INDEX(参数表!$B$4:$B$6,MATCH($H195,参数表!$A$4:$A$6,0)),IF(ISNUMBER($P195),$P195,IFERROR(--SUBSTITUTE($P195,".","/"),""))),IF(ISNUMBER($F195),$F195,IFERROR(--SUBSTITUTE($F195,".","/"),""))+INDEX(参数表!$B$4:$B$6,MATCH($H195,参数表!$A$4:$A$6,0))))</f>
        <v/>
      </c>
      <c r="K195" s="29" t="n"/>
      <c r="L195" s="8" t="n"/>
      <c r="M195" s="9" t="n"/>
      <c r="N195" s="29" t="n"/>
      <c r="O195" s="29" t="n"/>
      <c r="P195" s="29" t="n"/>
      <c r="Q195" s="29" t="n"/>
      <c r="R195" s="9" t="n"/>
      <c r="S195" s="9" t="n"/>
      <c r="T195" s="9" t="n"/>
      <c r="U195" s="9" t="n"/>
      <c r="V195" s="8" t="n"/>
      <c r="W195" s="29" t="n"/>
    </row>
    <row r="196" ht="15" customHeight="1">
      <c r="A196" s="8" t="n"/>
      <c r="B196" s="8" t="n"/>
      <c r="C196" s="8" t="n"/>
      <c r="D196" s="8" t="n"/>
      <c r="E196" s="9" t="n"/>
      <c r="F196" s="29" t="n"/>
      <c r="G196" s="8" t="n"/>
      <c r="H196" s="9" t="n"/>
      <c r="I196" s="9" t="n"/>
      <c r="J196" s="30">
        <f>IF(OR($H196="",NOT(ISNUMBER(IF(ISNUMBER($F196),$F196,IFERROR(--SUBSTITUTE($F196,".","/"),""))))),"",IF(AND($H196="A",ISNUMBER(IF(ISNUMBER($P196),$P196,IFERROR(--SUBSTITUTE($P196,".","/"),""))),IF(ISNUMBER($P196),$P196,IFERROR(--SUBSTITUTE($P196,".","/"),""))&gt;=IF(ISNUMBER($F196),$F196,IFERROR(--SUBSTITUTE($F196,".","/"),""))),MIN(IF(ISNUMBER($F196),$F196,IFERROR(--SUBSTITUTE($F196,".","/"),""))+INDEX(参数表!$B$4:$B$6,MATCH($H196,参数表!$A$4:$A$6,0)),IF(ISNUMBER($P196),$P196,IFERROR(--SUBSTITUTE($P196,".","/"),""))),IF(ISNUMBER($F196),$F196,IFERROR(--SUBSTITUTE($F196,".","/"),""))+INDEX(参数表!$B$4:$B$6,MATCH($H196,参数表!$A$4:$A$6,0))))</f>
        <v/>
      </c>
      <c r="K196" s="29" t="n"/>
      <c r="L196" s="8" t="n"/>
      <c r="M196" s="9" t="n"/>
      <c r="N196" s="29" t="n"/>
      <c r="O196" s="29" t="n"/>
      <c r="P196" s="29" t="n"/>
      <c r="Q196" s="29" t="n"/>
      <c r="R196" s="9" t="n"/>
      <c r="S196" s="9" t="n"/>
      <c r="T196" s="9" t="n"/>
      <c r="U196" s="9" t="n"/>
      <c r="V196" s="8" t="n"/>
      <c r="W196" s="29" t="n"/>
    </row>
    <row r="197" ht="15" customHeight="1">
      <c r="A197" s="8" t="n"/>
      <c r="B197" s="8" t="n"/>
      <c r="C197" s="8" t="n"/>
      <c r="D197" s="8" t="n"/>
      <c r="E197" s="9" t="n"/>
      <c r="F197" s="29" t="n"/>
      <c r="G197" s="8" t="n"/>
      <c r="H197" s="9" t="n"/>
      <c r="I197" s="9" t="n"/>
      <c r="J197" s="30">
        <f>IF(OR($H197="",NOT(ISNUMBER(IF(ISNUMBER($F197),$F197,IFERROR(--SUBSTITUTE($F197,".","/"),""))))),"",IF(AND($H197="A",ISNUMBER(IF(ISNUMBER($P197),$P197,IFERROR(--SUBSTITUTE($P197,".","/"),""))),IF(ISNUMBER($P197),$P197,IFERROR(--SUBSTITUTE($P197,".","/"),""))&gt;=IF(ISNUMBER($F197),$F197,IFERROR(--SUBSTITUTE($F197,".","/"),""))),MIN(IF(ISNUMBER($F197),$F197,IFERROR(--SUBSTITUTE($F197,".","/"),""))+INDEX(参数表!$B$4:$B$6,MATCH($H197,参数表!$A$4:$A$6,0)),IF(ISNUMBER($P197),$P197,IFERROR(--SUBSTITUTE($P197,".","/"),""))),IF(ISNUMBER($F197),$F197,IFERROR(--SUBSTITUTE($F197,".","/"),""))+INDEX(参数表!$B$4:$B$6,MATCH($H197,参数表!$A$4:$A$6,0))))</f>
        <v/>
      </c>
      <c r="K197" s="29" t="n"/>
      <c r="L197" s="8" t="n"/>
      <c r="M197" s="9" t="n"/>
      <c r="N197" s="29" t="n"/>
      <c r="O197" s="29" t="n"/>
      <c r="P197" s="29" t="n"/>
      <c r="Q197" s="29" t="n"/>
      <c r="R197" s="9" t="n"/>
      <c r="S197" s="9" t="n"/>
      <c r="T197" s="9" t="n"/>
      <c r="U197" s="9" t="n"/>
      <c r="V197" s="8" t="n"/>
      <c r="W197" s="29" t="n"/>
    </row>
    <row r="198" ht="15" customHeight="1">
      <c r="A198" s="8" t="n"/>
      <c r="B198" s="8" t="n"/>
      <c r="C198" s="8" t="n"/>
      <c r="D198" s="8" t="n"/>
      <c r="E198" s="9" t="n"/>
      <c r="F198" s="29" t="n"/>
      <c r="G198" s="8" t="n"/>
      <c r="H198" s="9" t="n"/>
      <c r="I198" s="9" t="n"/>
      <c r="J198" s="30">
        <f>IF(OR($H198="",NOT(ISNUMBER(IF(ISNUMBER($F198),$F198,IFERROR(--SUBSTITUTE($F198,".","/"),""))))),"",IF(AND($H198="A",ISNUMBER(IF(ISNUMBER($P198),$P198,IFERROR(--SUBSTITUTE($P198,".","/"),""))),IF(ISNUMBER($P198),$P198,IFERROR(--SUBSTITUTE($P198,".","/"),""))&gt;=IF(ISNUMBER($F198),$F198,IFERROR(--SUBSTITUTE($F198,".","/"),""))),MIN(IF(ISNUMBER($F198),$F198,IFERROR(--SUBSTITUTE($F198,".","/"),""))+INDEX(参数表!$B$4:$B$6,MATCH($H198,参数表!$A$4:$A$6,0)),IF(ISNUMBER($P198),$P198,IFERROR(--SUBSTITUTE($P198,".","/"),""))),IF(ISNUMBER($F198),$F198,IFERROR(--SUBSTITUTE($F198,".","/"),""))+INDEX(参数表!$B$4:$B$6,MATCH($H198,参数表!$A$4:$A$6,0))))</f>
        <v/>
      </c>
      <c r="K198" s="29" t="n"/>
      <c r="L198" s="8" t="n"/>
      <c r="M198" s="9" t="n"/>
      <c r="N198" s="29" t="n"/>
      <c r="O198" s="29" t="n"/>
      <c r="P198" s="29" t="n"/>
      <c r="Q198" s="29" t="n"/>
      <c r="R198" s="9" t="n"/>
      <c r="S198" s="9" t="n"/>
      <c r="T198" s="9" t="n"/>
      <c r="U198" s="9" t="n"/>
      <c r="V198" s="8" t="n"/>
      <c r="W198" s="29" t="n"/>
    </row>
    <row r="199" ht="15" customHeight="1">
      <c r="A199" s="8" t="n"/>
      <c r="B199" s="8" t="n"/>
      <c r="C199" s="8" t="n"/>
      <c r="D199" s="8" t="n"/>
      <c r="E199" s="9" t="n"/>
      <c r="F199" s="29" t="n"/>
      <c r="G199" s="8" t="n"/>
      <c r="H199" s="9" t="n"/>
      <c r="I199" s="9" t="n"/>
      <c r="J199" s="30">
        <f>IF(OR($H199="",NOT(ISNUMBER(IF(ISNUMBER($F199),$F199,IFERROR(--SUBSTITUTE($F199,".","/"),""))))),"",IF(AND($H199="A",ISNUMBER(IF(ISNUMBER($P199),$P199,IFERROR(--SUBSTITUTE($P199,".","/"),""))),IF(ISNUMBER($P199),$P199,IFERROR(--SUBSTITUTE($P199,".","/"),""))&gt;=IF(ISNUMBER($F199),$F199,IFERROR(--SUBSTITUTE($F199,".","/"),""))),MIN(IF(ISNUMBER($F199),$F199,IFERROR(--SUBSTITUTE($F199,".","/"),""))+INDEX(参数表!$B$4:$B$6,MATCH($H199,参数表!$A$4:$A$6,0)),IF(ISNUMBER($P199),$P199,IFERROR(--SUBSTITUTE($P199,".","/"),""))),IF(ISNUMBER($F199),$F199,IFERROR(--SUBSTITUTE($F199,".","/"),""))+INDEX(参数表!$B$4:$B$6,MATCH($H199,参数表!$A$4:$A$6,0))))</f>
        <v/>
      </c>
      <c r="K199" s="29" t="n"/>
      <c r="L199" s="8" t="n"/>
      <c r="M199" s="9" t="n"/>
      <c r="N199" s="29" t="n"/>
      <c r="O199" s="29" t="n"/>
      <c r="P199" s="29" t="n"/>
      <c r="Q199" s="29" t="n"/>
      <c r="R199" s="9" t="n"/>
      <c r="S199" s="9" t="n"/>
      <c r="T199" s="9" t="n"/>
      <c r="U199" s="9" t="n"/>
      <c r="V199" s="8" t="n"/>
      <c r="W199" s="29" t="n"/>
    </row>
    <row r="200" ht="15" customHeight="1">
      <c r="A200" s="8" t="n"/>
      <c r="B200" s="8" t="n"/>
      <c r="C200" s="8" t="n"/>
      <c r="D200" s="8" t="n"/>
      <c r="E200" s="9" t="n"/>
      <c r="F200" s="29" t="n"/>
      <c r="G200" s="8" t="n"/>
      <c r="H200" s="9" t="n"/>
      <c r="I200" s="9" t="n"/>
      <c r="J200" s="30">
        <f>IF(OR($H200="",NOT(ISNUMBER(IF(ISNUMBER($F200),$F200,IFERROR(--SUBSTITUTE($F200,".","/"),""))))),"",IF(AND($H200="A",ISNUMBER(IF(ISNUMBER($P200),$P200,IFERROR(--SUBSTITUTE($P200,".","/"),""))),IF(ISNUMBER($P200),$P200,IFERROR(--SUBSTITUTE($P200,".","/"),""))&gt;=IF(ISNUMBER($F200),$F200,IFERROR(--SUBSTITUTE($F200,".","/"),""))),MIN(IF(ISNUMBER($F200),$F200,IFERROR(--SUBSTITUTE($F200,".","/"),""))+INDEX(参数表!$B$4:$B$6,MATCH($H200,参数表!$A$4:$A$6,0)),IF(ISNUMBER($P200),$P200,IFERROR(--SUBSTITUTE($P200,".","/"),""))),IF(ISNUMBER($F200),$F200,IFERROR(--SUBSTITUTE($F200,".","/"),""))+INDEX(参数表!$B$4:$B$6,MATCH($H200,参数表!$A$4:$A$6,0))))</f>
        <v/>
      </c>
      <c r="K200" s="29" t="n"/>
      <c r="L200" s="8" t="n"/>
      <c r="M200" s="9" t="n"/>
      <c r="N200" s="29" t="n"/>
      <c r="O200" s="29" t="n"/>
      <c r="P200" s="29" t="n"/>
      <c r="Q200" s="29" t="n"/>
      <c r="R200" s="9" t="n"/>
      <c r="S200" s="9" t="n"/>
      <c r="T200" s="9" t="n"/>
      <c r="U200" s="9" t="n"/>
      <c r="V200" s="8" t="n"/>
      <c r="W200" s="29" t="n"/>
    </row>
    <row r="201" ht="15" customHeight="1">
      <c r="A201" s="8" t="n"/>
      <c r="B201" s="8" t="n"/>
      <c r="C201" s="8" t="n"/>
      <c r="D201" s="8" t="n"/>
      <c r="E201" s="9" t="n"/>
      <c r="F201" s="29" t="n"/>
      <c r="G201" s="8" t="n"/>
      <c r="H201" s="9" t="n"/>
      <c r="I201" s="9" t="n"/>
      <c r="J201" s="30">
        <f>IF(OR($H201="",NOT(ISNUMBER(IF(ISNUMBER($F201),$F201,IFERROR(--SUBSTITUTE($F201,".","/"),""))))),"",IF(AND($H201="A",ISNUMBER(IF(ISNUMBER($P201),$P201,IFERROR(--SUBSTITUTE($P201,".","/"),""))),IF(ISNUMBER($P201),$P201,IFERROR(--SUBSTITUTE($P201,".","/"),""))&gt;=IF(ISNUMBER($F201),$F201,IFERROR(--SUBSTITUTE($F201,".","/"),""))),MIN(IF(ISNUMBER($F201),$F201,IFERROR(--SUBSTITUTE($F201,".","/"),""))+INDEX(参数表!$B$4:$B$6,MATCH($H201,参数表!$A$4:$A$6,0)),IF(ISNUMBER($P201),$P201,IFERROR(--SUBSTITUTE($P201,".","/"),""))),IF(ISNUMBER($F201),$F201,IFERROR(--SUBSTITUTE($F201,".","/"),""))+INDEX(参数表!$B$4:$B$6,MATCH($H201,参数表!$A$4:$A$6,0))))</f>
        <v/>
      </c>
      <c r="K201" s="29" t="n"/>
      <c r="L201" s="8" t="n"/>
      <c r="M201" s="9" t="n"/>
      <c r="N201" s="29" t="n"/>
      <c r="O201" s="29" t="n"/>
      <c r="P201" s="29" t="n"/>
      <c r="Q201" s="29" t="n"/>
      <c r="R201" s="9" t="n"/>
      <c r="S201" s="9" t="n"/>
      <c r="T201" s="9" t="n"/>
      <c r="U201" s="9" t="n"/>
      <c r="V201" s="8" t="n"/>
      <c r="W201" s="29" t="n"/>
    </row>
    <row r="202" ht="15" customHeight="1">
      <c r="A202" s="8" t="n"/>
      <c r="B202" s="8" t="n"/>
      <c r="C202" s="8" t="n"/>
      <c r="D202" s="8" t="n"/>
      <c r="E202" s="9" t="n"/>
      <c r="F202" s="29" t="n"/>
      <c r="G202" s="8" t="n"/>
      <c r="H202" s="9" t="n"/>
      <c r="I202" s="9" t="n"/>
      <c r="J202" s="30">
        <f>IF(OR($H202="",NOT(ISNUMBER(IF(ISNUMBER($F202),$F202,IFERROR(--SUBSTITUTE($F202,".","/"),""))))),"",IF(AND($H202="A",ISNUMBER(IF(ISNUMBER($P202),$P202,IFERROR(--SUBSTITUTE($P202,".","/"),""))),IF(ISNUMBER($P202),$P202,IFERROR(--SUBSTITUTE($P202,".","/"),""))&gt;=IF(ISNUMBER($F202),$F202,IFERROR(--SUBSTITUTE($F202,".","/"),""))),MIN(IF(ISNUMBER($F202),$F202,IFERROR(--SUBSTITUTE($F202,".","/"),""))+INDEX(参数表!$B$4:$B$6,MATCH($H202,参数表!$A$4:$A$6,0)),IF(ISNUMBER($P202),$P202,IFERROR(--SUBSTITUTE($P202,".","/"),""))),IF(ISNUMBER($F202),$F202,IFERROR(--SUBSTITUTE($F202,".","/"),""))+INDEX(参数表!$B$4:$B$6,MATCH($H202,参数表!$A$4:$A$6,0))))</f>
        <v/>
      </c>
      <c r="K202" s="29" t="n"/>
      <c r="L202" s="8" t="n"/>
      <c r="M202" s="9" t="n"/>
      <c r="N202" s="29" t="n"/>
      <c r="O202" s="29" t="n"/>
      <c r="P202" s="29" t="n"/>
      <c r="Q202" s="29" t="n"/>
      <c r="R202" s="9" t="n"/>
      <c r="S202" s="9" t="n"/>
      <c r="T202" s="9" t="n"/>
      <c r="U202" s="9" t="n"/>
      <c r="V202" s="8" t="n"/>
      <c r="W202" s="29" t="n"/>
    </row>
    <row r="203" ht="15" customHeight="1">
      <c r="A203" s="8" t="n"/>
      <c r="B203" s="8" t="n"/>
      <c r="C203" s="8" t="n"/>
      <c r="D203" s="8" t="n"/>
      <c r="E203" s="9" t="n"/>
      <c r="F203" s="29" t="n"/>
      <c r="G203" s="8" t="n"/>
      <c r="H203" s="9" t="n"/>
      <c r="I203" s="9" t="n"/>
      <c r="J203" s="30">
        <f>IF(OR($H203="",NOT(ISNUMBER(IF(ISNUMBER($F203),$F203,IFERROR(--SUBSTITUTE($F203,".","/"),""))))),"",IF(AND($H203="A",ISNUMBER(IF(ISNUMBER($P203),$P203,IFERROR(--SUBSTITUTE($P203,".","/"),""))),IF(ISNUMBER($P203),$P203,IFERROR(--SUBSTITUTE($P203,".","/"),""))&gt;=IF(ISNUMBER($F203),$F203,IFERROR(--SUBSTITUTE($F203,".","/"),""))),MIN(IF(ISNUMBER($F203),$F203,IFERROR(--SUBSTITUTE($F203,".","/"),""))+INDEX(参数表!$B$4:$B$6,MATCH($H203,参数表!$A$4:$A$6,0)),IF(ISNUMBER($P203),$P203,IFERROR(--SUBSTITUTE($P203,".","/"),""))),IF(ISNUMBER($F203),$F203,IFERROR(--SUBSTITUTE($F203,".","/"),""))+INDEX(参数表!$B$4:$B$6,MATCH($H203,参数表!$A$4:$A$6,0))))</f>
        <v/>
      </c>
      <c r="K203" s="29" t="n"/>
      <c r="L203" s="8" t="n"/>
      <c r="M203" s="9" t="n"/>
      <c r="N203" s="29" t="n"/>
      <c r="O203" s="29" t="n"/>
      <c r="P203" s="29" t="n"/>
      <c r="Q203" s="29" t="n"/>
      <c r="R203" s="9" t="n"/>
      <c r="S203" s="9" t="n"/>
      <c r="T203" s="9" t="n"/>
      <c r="U203" s="9" t="n"/>
      <c r="V203" s="8" t="n"/>
      <c r="W203" s="29" t="n"/>
    </row>
    <row r="204" ht="15" customHeight="1">
      <c r="A204" s="8" t="n"/>
      <c r="B204" s="8" t="n"/>
      <c r="C204" s="8" t="n"/>
      <c r="D204" s="8" t="n"/>
      <c r="E204" s="9" t="n"/>
      <c r="F204" s="29" t="n"/>
      <c r="G204" s="8" t="n"/>
      <c r="H204" s="9" t="n"/>
      <c r="I204" s="9" t="n"/>
      <c r="J204" s="30">
        <f>IF(OR($H204="",NOT(ISNUMBER(IF(ISNUMBER($F204),$F204,IFERROR(--SUBSTITUTE($F204,".","/"),""))))),"",IF(AND($H204="A",ISNUMBER(IF(ISNUMBER($P204),$P204,IFERROR(--SUBSTITUTE($P204,".","/"),""))),IF(ISNUMBER($P204),$P204,IFERROR(--SUBSTITUTE($P204,".","/"),""))&gt;=IF(ISNUMBER($F204),$F204,IFERROR(--SUBSTITUTE($F204,".","/"),""))),MIN(IF(ISNUMBER($F204),$F204,IFERROR(--SUBSTITUTE($F204,".","/"),""))+INDEX(参数表!$B$4:$B$6,MATCH($H204,参数表!$A$4:$A$6,0)),IF(ISNUMBER($P204),$P204,IFERROR(--SUBSTITUTE($P204,".","/"),""))),IF(ISNUMBER($F204),$F204,IFERROR(--SUBSTITUTE($F204,".","/"),""))+INDEX(参数表!$B$4:$B$6,MATCH($H204,参数表!$A$4:$A$6,0))))</f>
        <v/>
      </c>
      <c r="K204" s="29" t="n"/>
      <c r="L204" s="8" t="n"/>
      <c r="M204" s="9" t="n"/>
      <c r="N204" s="29" t="n"/>
      <c r="O204" s="29" t="n"/>
      <c r="P204" s="29" t="n"/>
      <c r="Q204" s="29" t="n"/>
      <c r="R204" s="9" t="n"/>
      <c r="S204" s="9" t="n"/>
      <c r="T204" s="9" t="n"/>
      <c r="U204" s="9" t="n"/>
      <c r="V204" s="8" t="n"/>
      <c r="W204" s="29" t="n"/>
    </row>
    <row r="205" ht="15" customHeight="1">
      <c r="A205" s="8" t="n"/>
      <c r="B205" s="8" t="n"/>
      <c r="C205" s="8" t="n"/>
      <c r="D205" s="8" t="n"/>
      <c r="E205" s="9" t="n"/>
      <c r="F205" s="29" t="n"/>
      <c r="G205" s="8" t="n"/>
      <c r="H205" s="9" t="n"/>
      <c r="I205" s="9" t="n"/>
      <c r="J205" s="30">
        <f>IF(OR($H205="",NOT(ISNUMBER(IF(ISNUMBER($F205),$F205,IFERROR(--SUBSTITUTE($F205,".","/"),""))))),"",IF(AND($H205="A",ISNUMBER(IF(ISNUMBER($P205),$P205,IFERROR(--SUBSTITUTE($P205,".","/"),""))),IF(ISNUMBER($P205),$P205,IFERROR(--SUBSTITUTE($P205,".","/"),""))&gt;=IF(ISNUMBER($F205),$F205,IFERROR(--SUBSTITUTE($F205,".","/"),""))),MIN(IF(ISNUMBER($F205),$F205,IFERROR(--SUBSTITUTE($F205,".","/"),""))+INDEX(参数表!$B$4:$B$6,MATCH($H205,参数表!$A$4:$A$6,0)),IF(ISNUMBER($P205),$P205,IFERROR(--SUBSTITUTE($P205,".","/"),""))),IF(ISNUMBER($F205),$F205,IFERROR(--SUBSTITUTE($F205,".","/"),""))+INDEX(参数表!$B$4:$B$6,MATCH($H205,参数表!$A$4:$A$6,0))))</f>
        <v/>
      </c>
      <c r="K205" s="29" t="n"/>
      <c r="L205" s="8" t="n"/>
      <c r="M205" s="9" t="n"/>
      <c r="N205" s="29" t="n"/>
      <c r="O205" s="29" t="n"/>
      <c r="P205" s="29" t="n"/>
      <c r="Q205" s="29" t="n"/>
      <c r="R205" s="9" t="n"/>
      <c r="S205" s="9" t="n"/>
      <c r="T205" s="9" t="n"/>
      <c r="U205" s="9" t="n"/>
      <c r="V205" s="8" t="n"/>
      <c r="W205" s="29" t="n"/>
    </row>
    <row r="206" ht="15" customHeight="1">
      <c r="A206" s="8" t="n"/>
      <c r="B206" s="8" t="n"/>
      <c r="C206" s="8" t="n"/>
      <c r="D206" s="8" t="n"/>
      <c r="E206" s="9" t="n"/>
      <c r="F206" s="29" t="n"/>
      <c r="G206" s="8" t="n"/>
      <c r="H206" s="9" t="n"/>
      <c r="I206" s="9" t="n"/>
      <c r="J206" s="30">
        <f>IF(OR($H206="",NOT(ISNUMBER(IF(ISNUMBER($F206),$F206,IFERROR(--SUBSTITUTE($F206,".","/"),""))))),"",IF(AND($H206="A",ISNUMBER(IF(ISNUMBER($P206),$P206,IFERROR(--SUBSTITUTE($P206,".","/"),""))),IF(ISNUMBER($P206),$P206,IFERROR(--SUBSTITUTE($P206,".","/"),""))&gt;=IF(ISNUMBER($F206),$F206,IFERROR(--SUBSTITUTE($F206,".","/"),""))),MIN(IF(ISNUMBER($F206),$F206,IFERROR(--SUBSTITUTE($F206,".","/"),""))+INDEX(参数表!$B$4:$B$6,MATCH($H206,参数表!$A$4:$A$6,0)),IF(ISNUMBER($P206),$P206,IFERROR(--SUBSTITUTE($P206,".","/"),""))),IF(ISNUMBER($F206),$F206,IFERROR(--SUBSTITUTE($F206,".","/"),""))+INDEX(参数表!$B$4:$B$6,MATCH($H206,参数表!$A$4:$A$6,0))))</f>
        <v/>
      </c>
      <c r="K206" s="29" t="n"/>
      <c r="L206" s="8" t="n"/>
      <c r="M206" s="9" t="n"/>
      <c r="N206" s="29" t="n"/>
      <c r="O206" s="29" t="n"/>
      <c r="P206" s="29" t="n"/>
      <c r="Q206" s="29" t="n"/>
      <c r="R206" s="9" t="n"/>
      <c r="S206" s="9" t="n"/>
      <c r="T206" s="9" t="n"/>
      <c r="U206" s="9" t="n"/>
      <c r="V206" s="8" t="n"/>
      <c r="W206" s="29" t="n"/>
    </row>
    <row r="207" ht="15" customHeight="1">
      <c r="A207" s="8" t="n"/>
      <c r="B207" s="8" t="n"/>
      <c r="C207" s="8" t="n"/>
      <c r="D207" s="8" t="n"/>
      <c r="E207" s="9" t="n"/>
      <c r="F207" s="29" t="n"/>
      <c r="G207" s="8" t="n"/>
      <c r="H207" s="9" t="n"/>
      <c r="I207" s="9" t="n"/>
      <c r="J207" s="30">
        <f>IF(OR($H207="",NOT(ISNUMBER(IF(ISNUMBER($F207),$F207,IFERROR(--SUBSTITUTE($F207,".","/"),""))))),"",IF(AND($H207="A",ISNUMBER(IF(ISNUMBER($P207),$P207,IFERROR(--SUBSTITUTE($P207,".","/"),""))),IF(ISNUMBER($P207),$P207,IFERROR(--SUBSTITUTE($P207,".","/"),""))&gt;=IF(ISNUMBER($F207),$F207,IFERROR(--SUBSTITUTE($F207,".","/"),""))),MIN(IF(ISNUMBER($F207),$F207,IFERROR(--SUBSTITUTE($F207,".","/"),""))+INDEX(参数表!$B$4:$B$6,MATCH($H207,参数表!$A$4:$A$6,0)),IF(ISNUMBER($P207),$P207,IFERROR(--SUBSTITUTE($P207,".","/"),""))),IF(ISNUMBER($F207),$F207,IFERROR(--SUBSTITUTE($F207,".","/"),""))+INDEX(参数表!$B$4:$B$6,MATCH($H207,参数表!$A$4:$A$6,0))))</f>
        <v/>
      </c>
      <c r="K207" s="29" t="n"/>
      <c r="L207" s="8" t="n"/>
      <c r="M207" s="9" t="n"/>
      <c r="N207" s="29" t="n"/>
      <c r="O207" s="29" t="n"/>
      <c r="P207" s="29" t="n"/>
      <c r="Q207" s="29" t="n"/>
      <c r="R207" s="9" t="n"/>
      <c r="S207" s="9" t="n"/>
      <c r="T207" s="9" t="n"/>
      <c r="U207" s="9" t="n"/>
      <c r="V207" s="8" t="n"/>
      <c r="W207" s="29" t="n"/>
    </row>
    <row r="208" ht="15" customHeight="1">
      <c r="A208" s="8" t="n"/>
      <c r="B208" s="8" t="n"/>
      <c r="C208" s="8" t="n"/>
      <c r="D208" s="8" t="n"/>
      <c r="E208" s="9" t="n"/>
      <c r="F208" s="29" t="n"/>
      <c r="G208" s="8" t="n"/>
      <c r="H208" s="9" t="n"/>
      <c r="I208" s="9" t="n"/>
      <c r="J208" s="30">
        <f>IF(OR($H208="",NOT(ISNUMBER(IF(ISNUMBER($F208),$F208,IFERROR(--SUBSTITUTE($F208,".","/"),""))))),"",IF(AND($H208="A",ISNUMBER(IF(ISNUMBER($P208),$P208,IFERROR(--SUBSTITUTE($P208,".","/"),""))),IF(ISNUMBER($P208),$P208,IFERROR(--SUBSTITUTE($P208,".","/"),""))&gt;=IF(ISNUMBER($F208),$F208,IFERROR(--SUBSTITUTE($F208,".","/"),""))),MIN(IF(ISNUMBER($F208),$F208,IFERROR(--SUBSTITUTE($F208,".","/"),""))+INDEX(参数表!$B$4:$B$6,MATCH($H208,参数表!$A$4:$A$6,0)),IF(ISNUMBER($P208),$P208,IFERROR(--SUBSTITUTE($P208,".","/"),""))),IF(ISNUMBER($F208),$F208,IFERROR(--SUBSTITUTE($F208,".","/"),""))+INDEX(参数表!$B$4:$B$6,MATCH($H208,参数表!$A$4:$A$6,0))))</f>
        <v/>
      </c>
      <c r="K208" s="29" t="n"/>
      <c r="L208" s="8" t="n"/>
      <c r="M208" s="9" t="n"/>
      <c r="N208" s="29" t="n"/>
      <c r="O208" s="29" t="n"/>
      <c r="P208" s="29" t="n"/>
      <c r="Q208" s="29" t="n"/>
      <c r="R208" s="9" t="n"/>
      <c r="S208" s="9" t="n"/>
      <c r="T208" s="9" t="n"/>
      <c r="U208" s="9" t="n"/>
      <c r="V208" s="8" t="n"/>
      <c r="W208" s="29" t="n"/>
    </row>
    <row r="209" ht="15" customHeight="1">
      <c r="A209" s="8" t="n"/>
      <c r="B209" s="8" t="n"/>
      <c r="C209" s="8" t="n"/>
      <c r="D209" s="8" t="n"/>
      <c r="E209" s="9" t="n"/>
      <c r="F209" s="29" t="n"/>
      <c r="G209" s="8" t="n"/>
      <c r="H209" s="9" t="n"/>
      <c r="I209" s="9" t="n"/>
      <c r="J209" s="30">
        <f>IF(OR($H209="",NOT(ISNUMBER(IF(ISNUMBER($F209),$F209,IFERROR(--SUBSTITUTE($F209,".","/"),""))))),"",IF(AND($H209="A",ISNUMBER(IF(ISNUMBER($P209),$P209,IFERROR(--SUBSTITUTE($P209,".","/"),""))),IF(ISNUMBER($P209),$P209,IFERROR(--SUBSTITUTE($P209,".","/"),""))&gt;=IF(ISNUMBER($F209),$F209,IFERROR(--SUBSTITUTE($F209,".","/"),""))),MIN(IF(ISNUMBER($F209),$F209,IFERROR(--SUBSTITUTE($F209,".","/"),""))+INDEX(参数表!$B$4:$B$6,MATCH($H209,参数表!$A$4:$A$6,0)),IF(ISNUMBER($P209),$P209,IFERROR(--SUBSTITUTE($P209,".","/"),""))),IF(ISNUMBER($F209),$F209,IFERROR(--SUBSTITUTE($F209,".","/"),""))+INDEX(参数表!$B$4:$B$6,MATCH($H209,参数表!$A$4:$A$6,0))))</f>
        <v/>
      </c>
      <c r="K209" s="29" t="n"/>
      <c r="L209" s="8" t="n"/>
      <c r="M209" s="9" t="n"/>
      <c r="N209" s="29" t="n"/>
      <c r="O209" s="29" t="n"/>
      <c r="P209" s="29" t="n"/>
      <c r="Q209" s="29" t="n"/>
      <c r="R209" s="9" t="n"/>
      <c r="S209" s="9" t="n"/>
      <c r="T209" s="9" t="n"/>
      <c r="U209" s="9" t="n"/>
      <c r="V209" s="8" t="n"/>
      <c r="W209" s="29" t="n"/>
    </row>
    <row r="210" ht="15" customHeight="1">
      <c r="A210" s="8" t="n"/>
      <c r="B210" s="8" t="n"/>
      <c r="C210" s="8" t="n"/>
      <c r="D210" s="8" t="n"/>
      <c r="E210" s="9" t="n"/>
      <c r="F210" s="29" t="n"/>
      <c r="G210" s="8" t="n"/>
      <c r="H210" s="9" t="n"/>
      <c r="I210" s="9" t="n"/>
      <c r="J210" s="30">
        <f>IF(OR($H210="",NOT(ISNUMBER(IF(ISNUMBER($F210),$F210,IFERROR(--SUBSTITUTE($F210,".","/"),""))))),"",IF(AND($H210="A",ISNUMBER(IF(ISNUMBER($P210),$P210,IFERROR(--SUBSTITUTE($P210,".","/"),""))),IF(ISNUMBER($P210),$P210,IFERROR(--SUBSTITUTE($P210,".","/"),""))&gt;=IF(ISNUMBER($F210),$F210,IFERROR(--SUBSTITUTE($F210,".","/"),""))),MIN(IF(ISNUMBER($F210),$F210,IFERROR(--SUBSTITUTE($F210,".","/"),""))+INDEX(参数表!$B$4:$B$6,MATCH($H210,参数表!$A$4:$A$6,0)),IF(ISNUMBER($P210),$P210,IFERROR(--SUBSTITUTE($P210,".","/"),""))),IF(ISNUMBER($F210),$F210,IFERROR(--SUBSTITUTE($F210,".","/"),""))+INDEX(参数表!$B$4:$B$6,MATCH($H210,参数表!$A$4:$A$6,0))))</f>
        <v/>
      </c>
      <c r="K210" s="29" t="n"/>
      <c r="L210" s="8" t="n"/>
      <c r="M210" s="9" t="n"/>
      <c r="N210" s="29" t="n"/>
      <c r="O210" s="29" t="n"/>
      <c r="P210" s="29" t="n"/>
      <c r="Q210" s="29" t="n"/>
      <c r="R210" s="9" t="n"/>
      <c r="S210" s="9" t="n"/>
      <c r="T210" s="9" t="n"/>
      <c r="U210" s="9" t="n"/>
      <c r="V210" s="8" t="n"/>
      <c r="W210" s="29" t="n"/>
    </row>
    <row r="211" ht="15" customHeight="1">
      <c r="A211" s="8" t="n"/>
      <c r="B211" s="8" t="n"/>
      <c r="C211" s="8" t="n"/>
      <c r="D211" s="8" t="n"/>
      <c r="E211" s="9" t="n"/>
      <c r="F211" s="29" t="n"/>
      <c r="G211" s="8" t="n"/>
      <c r="H211" s="9" t="n"/>
      <c r="I211" s="9" t="n"/>
      <c r="J211" s="30">
        <f>IF(OR($H211="",NOT(ISNUMBER(IF(ISNUMBER($F211),$F211,IFERROR(--SUBSTITUTE($F211,".","/"),""))))),"",IF(AND($H211="A",ISNUMBER(IF(ISNUMBER($P211),$P211,IFERROR(--SUBSTITUTE($P211,".","/"),""))),IF(ISNUMBER($P211),$P211,IFERROR(--SUBSTITUTE($P211,".","/"),""))&gt;=IF(ISNUMBER($F211),$F211,IFERROR(--SUBSTITUTE($F211,".","/"),""))),MIN(IF(ISNUMBER($F211),$F211,IFERROR(--SUBSTITUTE($F211,".","/"),""))+INDEX(参数表!$B$4:$B$6,MATCH($H211,参数表!$A$4:$A$6,0)),IF(ISNUMBER($P211),$P211,IFERROR(--SUBSTITUTE($P211,".","/"),""))),IF(ISNUMBER($F211),$F211,IFERROR(--SUBSTITUTE($F211,".","/"),""))+INDEX(参数表!$B$4:$B$6,MATCH($H211,参数表!$A$4:$A$6,0))))</f>
        <v/>
      </c>
      <c r="K211" s="29" t="n"/>
      <c r="L211" s="8" t="n"/>
      <c r="M211" s="9" t="n"/>
      <c r="N211" s="29" t="n"/>
      <c r="O211" s="29" t="n"/>
      <c r="P211" s="29" t="n"/>
      <c r="Q211" s="29" t="n"/>
      <c r="R211" s="9" t="n"/>
      <c r="S211" s="9" t="n"/>
      <c r="T211" s="9" t="n"/>
      <c r="U211" s="9" t="n"/>
      <c r="V211" s="8" t="n"/>
      <c r="W211" s="29" t="n"/>
    </row>
    <row r="212" ht="15" customHeight="1">
      <c r="A212" s="8" t="n"/>
      <c r="B212" s="8" t="n"/>
      <c r="C212" s="8" t="n"/>
      <c r="D212" s="8" t="n"/>
      <c r="E212" s="9" t="n"/>
      <c r="F212" s="29" t="n"/>
      <c r="G212" s="8" t="n"/>
      <c r="H212" s="9" t="n"/>
      <c r="I212" s="9" t="n"/>
      <c r="J212" s="30">
        <f>IF(OR($H212="",NOT(ISNUMBER(IF(ISNUMBER($F212),$F212,IFERROR(--SUBSTITUTE($F212,".","/"),""))))),"",IF(AND($H212="A",ISNUMBER(IF(ISNUMBER($P212),$P212,IFERROR(--SUBSTITUTE($P212,".","/"),""))),IF(ISNUMBER($P212),$P212,IFERROR(--SUBSTITUTE($P212,".","/"),""))&gt;=IF(ISNUMBER($F212),$F212,IFERROR(--SUBSTITUTE($F212,".","/"),""))),MIN(IF(ISNUMBER($F212),$F212,IFERROR(--SUBSTITUTE($F212,".","/"),""))+INDEX(参数表!$B$4:$B$6,MATCH($H212,参数表!$A$4:$A$6,0)),IF(ISNUMBER($P212),$P212,IFERROR(--SUBSTITUTE($P212,".","/"),""))),IF(ISNUMBER($F212),$F212,IFERROR(--SUBSTITUTE($F212,".","/"),""))+INDEX(参数表!$B$4:$B$6,MATCH($H212,参数表!$A$4:$A$6,0))))</f>
        <v/>
      </c>
      <c r="K212" s="29" t="n"/>
      <c r="L212" s="8" t="n"/>
      <c r="M212" s="9" t="n"/>
      <c r="N212" s="29" t="n"/>
      <c r="O212" s="29" t="n"/>
      <c r="P212" s="29" t="n"/>
      <c r="Q212" s="29" t="n"/>
      <c r="R212" s="9" t="n"/>
      <c r="S212" s="9" t="n"/>
      <c r="T212" s="9" t="n"/>
      <c r="U212" s="9" t="n"/>
      <c r="V212" s="8" t="n"/>
      <c r="W212" s="29" t="n"/>
    </row>
    <row r="213" ht="15" customHeight="1">
      <c r="A213" s="8" t="n"/>
      <c r="B213" s="8" t="n"/>
      <c r="C213" s="8" t="n"/>
      <c r="D213" s="8" t="n"/>
      <c r="E213" s="9" t="n"/>
      <c r="F213" s="29" t="n"/>
      <c r="G213" s="8" t="n"/>
      <c r="H213" s="9" t="n"/>
      <c r="I213" s="9" t="n"/>
      <c r="J213" s="30">
        <f>IF(OR($H213="",NOT(ISNUMBER(IF(ISNUMBER($F213),$F213,IFERROR(--SUBSTITUTE($F213,".","/"),""))))),"",IF(AND($H213="A",ISNUMBER(IF(ISNUMBER($P213),$P213,IFERROR(--SUBSTITUTE($P213,".","/"),""))),IF(ISNUMBER($P213),$P213,IFERROR(--SUBSTITUTE($P213,".","/"),""))&gt;=IF(ISNUMBER($F213),$F213,IFERROR(--SUBSTITUTE($F213,".","/"),""))),MIN(IF(ISNUMBER($F213),$F213,IFERROR(--SUBSTITUTE($F213,".","/"),""))+INDEX(参数表!$B$4:$B$6,MATCH($H213,参数表!$A$4:$A$6,0)),IF(ISNUMBER($P213),$P213,IFERROR(--SUBSTITUTE($P213,".","/"),""))),IF(ISNUMBER($F213),$F213,IFERROR(--SUBSTITUTE($F213,".","/"),""))+INDEX(参数表!$B$4:$B$6,MATCH($H213,参数表!$A$4:$A$6,0))))</f>
        <v/>
      </c>
      <c r="K213" s="29" t="n"/>
      <c r="L213" s="8" t="n"/>
      <c r="M213" s="9" t="n"/>
      <c r="N213" s="29" t="n"/>
      <c r="O213" s="29" t="n"/>
      <c r="P213" s="29" t="n"/>
      <c r="Q213" s="29" t="n"/>
      <c r="R213" s="9" t="n"/>
      <c r="S213" s="9" t="n"/>
      <c r="T213" s="9" t="n"/>
      <c r="U213" s="9" t="n"/>
      <c r="V213" s="8" t="n"/>
      <c r="W213" s="29" t="n"/>
    </row>
    <row r="214" ht="15" customHeight="1">
      <c r="A214" s="8" t="n"/>
      <c r="B214" s="8" t="n"/>
      <c r="C214" s="8" t="n"/>
      <c r="D214" s="8" t="n"/>
      <c r="E214" s="9" t="n"/>
      <c r="F214" s="29" t="n"/>
      <c r="G214" s="8" t="n"/>
      <c r="H214" s="9" t="n"/>
      <c r="I214" s="9" t="n"/>
      <c r="J214" s="30">
        <f>IF(OR($H214="",NOT(ISNUMBER(IF(ISNUMBER($F214),$F214,IFERROR(--SUBSTITUTE($F214,".","/"),""))))),"",IF(AND($H214="A",ISNUMBER(IF(ISNUMBER($P214),$P214,IFERROR(--SUBSTITUTE($P214,".","/"),""))),IF(ISNUMBER($P214),$P214,IFERROR(--SUBSTITUTE($P214,".","/"),""))&gt;=IF(ISNUMBER($F214),$F214,IFERROR(--SUBSTITUTE($F214,".","/"),""))),MIN(IF(ISNUMBER($F214),$F214,IFERROR(--SUBSTITUTE($F214,".","/"),""))+INDEX(参数表!$B$4:$B$6,MATCH($H214,参数表!$A$4:$A$6,0)),IF(ISNUMBER($P214),$P214,IFERROR(--SUBSTITUTE($P214,".","/"),""))),IF(ISNUMBER($F214),$F214,IFERROR(--SUBSTITUTE($F214,".","/"),""))+INDEX(参数表!$B$4:$B$6,MATCH($H214,参数表!$A$4:$A$6,0))))</f>
        <v/>
      </c>
      <c r="K214" s="29" t="n"/>
      <c r="L214" s="8" t="n"/>
      <c r="M214" s="9" t="n"/>
      <c r="N214" s="29" t="n"/>
      <c r="O214" s="29" t="n"/>
      <c r="P214" s="29" t="n"/>
      <c r="Q214" s="29" t="n"/>
      <c r="R214" s="9" t="n"/>
      <c r="S214" s="9" t="n"/>
      <c r="T214" s="9" t="n"/>
      <c r="U214" s="9" t="n"/>
      <c r="V214" s="8" t="n"/>
      <c r="W214" s="29" t="n"/>
    </row>
    <row r="215" ht="15" customHeight="1">
      <c r="A215" s="8" t="n"/>
      <c r="B215" s="8" t="n"/>
      <c r="C215" s="8" t="n"/>
      <c r="D215" s="8" t="n"/>
      <c r="E215" s="9" t="n"/>
      <c r="F215" s="29" t="n"/>
      <c r="G215" s="8" t="n"/>
      <c r="H215" s="9" t="n"/>
      <c r="I215" s="9" t="n"/>
      <c r="J215" s="30">
        <f>IF(OR($H215="",NOT(ISNUMBER(IF(ISNUMBER($F215),$F215,IFERROR(--SUBSTITUTE($F215,".","/"),""))))),"",IF(AND($H215="A",ISNUMBER(IF(ISNUMBER($P215),$P215,IFERROR(--SUBSTITUTE($P215,".","/"),""))),IF(ISNUMBER($P215),$P215,IFERROR(--SUBSTITUTE($P215,".","/"),""))&gt;=IF(ISNUMBER($F215),$F215,IFERROR(--SUBSTITUTE($F215,".","/"),""))),MIN(IF(ISNUMBER($F215),$F215,IFERROR(--SUBSTITUTE($F215,".","/"),""))+INDEX(参数表!$B$4:$B$6,MATCH($H215,参数表!$A$4:$A$6,0)),IF(ISNUMBER($P215),$P215,IFERROR(--SUBSTITUTE($P215,".","/"),""))),IF(ISNUMBER($F215),$F215,IFERROR(--SUBSTITUTE($F215,".","/"),""))+INDEX(参数表!$B$4:$B$6,MATCH($H215,参数表!$A$4:$A$6,0))))</f>
        <v/>
      </c>
      <c r="K215" s="29" t="n"/>
      <c r="L215" s="8" t="n"/>
      <c r="M215" s="9" t="n"/>
      <c r="N215" s="29" t="n"/>
      <c r="O215" s="29" t="n"/>
      <c r="P215" s="29" t="n"/>
      <c r="Q215" s="29" t="n"/>
      <c r="R215" s="9" t="n"/>
      <c r="S215" s="9" t="n"/>
      <c r="T215" s="9" t="n"/>
      <c r="U215" s="9" t="n"/>
      <c r="V215" s="8" t="n"/>
      <c r="W215" s="29" t="n"/>
    </row>
    <row r="216" ht="15" customHeight="1">
      <c r="A216" s="8" t="n"/>
      <c r="B216" s="8" t="n"/>
      <c r="C216" s="8" t="n"/>
      <c r="D216" s="8" t="n"/>
      <c r="E216" s="9" t="n"/>
      <c r="F216" s="29" t="n"/>
      <c r="G216" s="8" t="n"/>
      <c r="H216" s="9" t="n"/>
      <c r="I216" s="9" t="n"/>
      <c r="J216" s="30">
        <f>IF(OR($H216="",NOT(ISNUMBER(IF(ISNUMBER($F216),$F216,IFERROR(--SUBSTITUTE($F216,".","/"),""))))),"",IF(AND($H216="A",ISNUMBER(IF(ISNUMBER($P216),$P216,IFERROR(--SUBSTITUTE($P216,".","/"),""))),IF(ISNUMBER($P216),$P216,IFERROR(--SUBSTITUTE($P216,".","/"),""))&gt;=IF(ISNUMBER($F216),$F216,IFERROR(--SUBSTITUTE($F216,".","/"),""))),MIN(IF(ISNUMBER($F216),$F216,IFERROR(--SUBSTITUTE($F216,".","/"),""))+INDEX(参数表!$B$4:$B$6,MATCH($H216,参数表!$A$4:$A$6,0)),IF(ISNUMBER($P216),$P216,IFERROR(--SUBSTITUTE($P216,".","/"),""))),IF(ISNUMBER($F216),$F216,IFERROR(--SUBSTITUTE($F216,".","/"),""))+INDEX(参数表!$B$4:$B$6,MATCH($H216,参数表!$A$4:$A$6,0))))</f>
        <v/>
      </c>
      <c r="K216" s="29" t="n"/>
      <c r="L216" s="8" t="n"/>
      <c r="M216" s="9" t="n"/>
      <c r="N216" s="29" t="n"/>
      <c r="O216" s="29" t="n"/>
      <c r="P216" s="29" t="n"/>
      <c r="Q216" s="29" t="n"/>
      <c r="R216" s="9" t="n"/>
      <c r="S216" s="9" t="n"/>
      <c r="T216" s="9" t="n"/>
      <c r="U216" s="9" t="n"/>
      <c r="V216" s="8" t="n"/>
      <c r="W216" s="29" t="n"/>
    </row>
    <row r="217" ht="15" customHeight="1">
      <c r="A217" s="8" t="n"/>
      <c r="B217" s="8" t="n"/>
      <c r="C217" s="8" t="n"/>
      <c r="D217" s="8" t="n"/>
      <c r="E217" s="9" t="n"/>
      <c r="F217" s="29" t="n"/>
      <c r="G217" s="8" t="n"/>
      <c r="H217" s="9" t="n"/>
      <c r="I217" s="9" t="n"/>
      <c r="J217" s="30">
        <f>IF(OR($H217="",NOT(ISNUMBER(IF(ISNUMBER($F217),$F217,IFERROR(--SUBSTITUTE($F217,".","/"),""))))),"",IF(AND($H217="A",ISNUMBER(IF(ISNUMBER($P217),$P217,IFERROR(--SUBSTITUTE($P217,".","/"),""))),IF(ISNUMBER($P217),$P217,IFERROR(--SUBSTITUTE($P217,".","/"),""))&gt;=IF(ISNUMBER($F217),$F217,IFERROR(--SUBSTITUTE($F217,".","/"),""))),MIN(IF(ISNUMBER($F217),$F217,IFERROR(--SUBSTITUTE($F217,".","/"),""))+INDEX(参数表!$B$4:$B$6,MATCH($H217,参数表!$A$4:$A$6,0)),IF(ISNUMBER($P217),$P217,IFERROR(--SUBSTITUTE($P217,".","/"),""))),IF(ISNUMBER($F217),$F217,IFERROR(--SUBSTITUTE($F217,".","/"),""))+INDEX(参数表!$B$4:$B$6,MATCH($H217,参数表!$A$4:$A$6,0))))</f>
        <v/>
      </c>
      <c r="K217" s="29" t="n"/>
      <c r="L217" s="8" t="n"/>
      <c r="M217" s="9" t="n"/>
      <c r="N217" s="29" t="n"/>
      <c r="O217" s="29" t="n"/>
      <c r="P217" s="29" t="n"/>
      <c r="Q217" s="29" t="n"/>
      <c r="R217" s="9" t="n"/>
      <c r="S217" s="9" t="n"/>
      <c r="T217" s="9" t="n"/>
      <c r="U217" s="9" t="n"/>
      <c r="V217" s="8" t="n"/>
      <c r="W217" s="29" t="n"/>
    </row>
    <row r="218" ht="15" customHeight="1">
      <c r="A218" s="8" t="n"/>
      <c r="B218" s="8" t="n"/>
      <c r="C218" s="8" t="n"/>
      <c r="D218" s="8" t="n"/>
      <c r="E218" s="9" t="n"/>
      <c r="F218" s="29" t="n"/>
      <c r="G218" s="8" t="n"/>
      <c r="H218" s="9" t="n"/>
      <c r="I218" s="9" t="n"/>
      <c r="J218" s="30">
        <f>IF(OR($H218="",NOT(ISNUMBER(IF(ISNUMBER($F218),$F218,IFERROR(--SUBSTITUTE($F218,".","/"),""))))),"",IF(AND($H218="A",ISNUMBER(IF(ISNUMBER($P218),$P218,IFERROR(--SUBSTITUTE($P218,".","/"),""))),IF(ISNUMBER($P218),$P218,IFERROR(--SUBSTITUTE($P218,".","/"),""))&gt;=IF(ISNUMBER($F218),$F218,IFERROR(--SUBSTITUTE($F218,".","/"),""))),MIN(IF(ISNUMBER($F218),$F218,IFERROR(--SUBSTITUTE($F218,".","/"),""))+INDEX(参数表!$B$4:$B$6,MATCH($H218,参数表!$A$4:$A$6,0)),IF(ISNUMBER($P218),$P218,IFERROR(--SUBSTITUTE($P218,".","/"),""))),IF(ISNUMBER($F218),$F218,IFERROR(--SUBSTITUTE($F218,".","/"),""))+INDEX(参数表!$B$4:$B$6,MATCH($H218,参数表!$A$4:$A$6,0))))</f>
        <v/>
      </c>
      <c r="K218" s="29" t="n"/>
      <c r="L218" s="8" t="n"/>
      <c r="M218" s="9" t="n"/>
      <c r="N218" s="29" t="n"/>
      <c r="O218" s="29" t="n"/>
      <c r="P218" s="29" t="n"/>
      <c r="Q218" s="29" t="n"/>
      <c r="R218" s="9" t="n"/>
      <c r="S218" s="9" t="n"/>
      <c r="T218" s="9" t="n"/>
      <c r="U218" s="9" t="n"/>
      <c r="V218" s="8" t="n"/>
      <c r="W218" s="29" t="n"/>
    </row>
    <row r="219" ht="15" customHeight="1">
      <c r="A219" s="8" t="n"/>
      <c r="B219" s="8" t="n"/>
      <c r="C219" s="8" t="n"/>
      <c r="D219" s="8" t="n"/>
      <c r="E219" s="9" t="n"/>
      <c r="F219" s="29" t="n"/>
      <c r="G219" s="8" t="n"/>
      <c r="H219" s="9" t="n"/>
      <c r="I219" s="9" t="n"/>
      <c r="J219" s="30">
        <f>IF(OR($H219="",NOT(ISNUMBER(IF(ISNUMBER($F219),$F219,IFERROR(--SUBSTITUTE($F219,".","/"),""))))),"",IF(AND($H219="A",ISNUMBER(IF(ISNUMBER($P219),$P219,IFERROR(--SUBSTITUTE($P219,".","/"),""))),IF(ISNUMBER($P219),$P219,IFERROR(--SUBSTITUTE($P219,".","/"),""))&gt;=IF(ISNUMBER($F219),$F219,IFERROR(--SUBSTITUTE($F219,".","/"),""))),MIN(IF(ISNUMBER($F219),$F219,IFERROR(--SUBSTITUTE($F219,".","/"),""))+INDEX(参数表!$B$4:$B$6,MATCH($H219,参数表!$A$4:$A$6,0)),IF(ISNUMBER($P219),$P219,IFERROR(--SUBSTITUTE($P219,".","/"),""))),IF(ISNUMBER($F219),$F219,IFERROR(--SUBSTITUTE($F219,".","/"),""))+INDEX(参数表!$B$4:$B$6,MATCH($H219,参数表!$A$4:$A$6,0))))</f>
        <v/>
      </c>
      <c r="K219" s="29" t="n"/>
      <c r="L219" s="8" t="n"/>
      <c r="M219" s="9" t="n"/>
      <c r="N219" s="29" t="n"/>
      <c r="O219" s="29" t="n"/>
      <c r="P219" s="29" t="n"/>
      <c r="Q219" s="29" t="n"/>
      <c r="R219" s="9" t="n"/>
      <c r="S219" s="9" t="n"/>
      <c r="T219" s="9" t="n"/>
      <c r="U219" s="9" t="n"/>
      <c r="V219" s="8" t="n"/>
      <c r="W219" s="29" t="n"/>
    </row>
    <row r="220" ht="15" customHeight="1">
      <c r="A220" s="8" t="n"/>
      <c r="B220" s="8" t="n"/>
      <c r="C220" s="8" t="n"/>
      <c r="D220" s="8" t="n"/>
      <c r="E220" s="9" t="n"/>
      <c r="F220" s="29" t="n"/>
      <c r="G220" s="8" t="n"/>
      <c r="H220" s="9" t="n"/>
      <c r="I220" s="9" t="n"/>
      <c r="J220" s="30">
        <f>IF(OR($H220="",NOT(ISNUMBER(IF(ISNUMBER($F220),$F220,IFERROR(--SUBSTITUTE($F220,".","/"),""))))),"",IF(AND($H220="A",ISNUMBER(IF(ISNUMBER($P220),$P220,IFERROR(--SUBSTITUTE($P220,".","/"),""))),IF(ISNUMBER($P220),$P220,IFERROR(--SUBSTITUTE($P220,".","/"),""))&gt;=IF(ISNUMBER($F220),$F220,IFERROR(--SUBSTITUTE($F220,".","/"),""))),MIN(IF(ISNUMBER($F220),$F220,IFERROR(--SUBSTITUTE($F220,".","/"),""))+INDEX(参数表!$B$4:$B$6,MATCH($H220,参数表!$A$4:$A$6,0)),IF(ISNUMBER($P220),$P220,IFERROR(--SUBSTITUTE($P220,".","/"),""))),IF(ISNUMBER($F220),$F220,IFERROR(--SUBSTITUTE($F220,".","/"),""))+INDEX(参数表!$B$4:$B$6,MATCH($H220,参数表!$A$4:$A$6,0))))</f>
        <v/>
      </c>
      <c r="K220" s="29" t="n"/>
      <c r="L220" s="8" t="n"/>
      <c r="M220" s="9" t="n"/>
      <c r="N220" s="29" t="n"/>
      <c r="O220" s="29" t="n"/>
      <c r="P220" s="29" t="n"/>
      <c r="Q220" s="29" t="n"/>
      <c r="R220" s="9" t="n"/>
      <c r="S220" s="9" t="n"/>
      <c r="T220" s="9" t="n"/>
      <c r="U220" s="9" t="n"/>
      <c r="V220" s="8" t="n"/>
      <c r="W220" s="29" t="n"/>
    </row>
    <row r="221" ht="15" customHeight="1">
      <c r="A221" s="8" t="n"/>
      <c r="B221" s="8" t="n"/>
      <c r="C221" s="8" t="n"/>
      <c r="D221" s="8" t="n"/>
      <c r="E221" s="9" t="n"/>
      <c r="F221" s="29" t="n"/>
      <c r="G221" s="8" t="n"/>
      <c r="H221" s="9" t="n"/>
      <c r="I221" s="9" t="n"/>
      <c r="J221" s="30">
        <f>IF(OR($H221="",NOT(ISNUMBER(IF(ISNUMBER($F221),$F221,IFERROR(--SUBSTITUTE($F221,".","/"),""))))),"",IF(AND($H221="A",ISNUMBER(IF(ISNUMBER($P221),$P221,IFERROR(--SUBSTITUTE($P221,".","/"),""))),IF(ISNUMBER($P221),$P221,IFERROR(--SUBSTITUTE($P221,".","/"),""))&gt;=IF(ISNUMBER($F221),$F221,IFERROR(--SUBSTITUTE($F221,".","/"),""))),MIN(IF(ISNUMBER($F221),$F221,IFERROR(--SUBSTITUTE($F221,".","/"),""))+INDEX(参数表!$B$4:$B$6,MATCH($H221,参数表!$A$4:$A$6,0)),IF(ISNUMBER($P221),$P221,IFERROR(--SUBSTITUTE($P221,".","/"),""))),IF(ISNUMBER($F221),$F221,IFERROR(--SUBSTITUTE($F221,".","/"),""))+INDEX(参数表!$B$4:$B$6,MATCH($H221,参数表!$A$4:$A$6,0))))</f>
        <v/>
      </c>
      <c r="K221" s="29" t="n"/>
      <c r="L221" s="8" t="n"/>
      <c r="M221" s="9" t="n"/>
      <c r="N221" s="29" t="n"/>
      <c r="O221" s="29" t="n"/>
      <c r="P221" s="29" t="n"/>
      <c r="Q221" s="29" t="n"/>
      <c r="R221" s="9" t="n"/>
      <c r="S221" s="9" t="n"/>
      <c r="T221" s="9" t="n"/>
      <c r="U221" s="9" t="n"/>
      <c r="V221" s="8" t="n"/>
      <c r="W221" s="29" t="n"/>
    </row>
    <row r="222" ht="15" customHeight="1">
      <c r="A222" s="8" t="n"/>
      <c r="B222" s="8" t="n"/>
      <c r="C222" s="8" t="n"/>
      <c r="D222" s="8" t="n"/>
      <c r="E222" s="9" t="n"/>
      <c r="F222" s="29" t="n"/>
      <c r="G222" s="8" t="n"/>
      <c r="H222" s="9" t="n"/>
      <c r="I222" s="9" t="n"/>
      <c r="J222" s="30">
        <f>IF(OR($H222="",NOT(ISNUMBER(IF(ISNUMBER($F222),$F222,IFERROR(--SUBSTITUTE($F222,".","/"),""))))),"",IF(AND($H222="A",ISNUMBER(IF(ISNUMBER($P222),$P222,IFERROR(--SUBSTITUTE($P222,".","/"),""))),IF(ISNUMBER($P222),$P222,IFERROR(--SUBSTITUTE($P222,".","/"),""))&gt;=IF(ISNUMBER($F222),$F222,IFERROR(--SUBSTITUTE($F222,".","/"),""))),MIN(IF(ISNUMBER($F222),$F222,IFERROR(--SUBSTITUTE($F222,".","/"),""))+INDEX(参数表!$B$4:$B$6,MATCH($H222,参数表!$A$4:$A$6,0)),IF(ISNUMBER($P222),$P222,IFERROR(--SUBSTITUTE($P222,".","/"),""))),IF(ISNUMBER($F222),$F222,IFERROR(--SUBSTITUTE($F222,".","/"),""))+INDEX(参数表!$B$4:$B$6,MATCH($H222,参数表!$A$4:$A$6,0))))</f>
        <v/>
      </c>
      <c r="K222" s="29" t="n"/>
      <c r="L222" s="8" t="n"/>
      <c r="M222" s="9" t="n"/>
      <c r="N222" s="29" t="n"/>
      <c r="O222" s="29" t="n"/>
      <c r="P222" s="29" t="n"/>
      <c r="Q222" s="29" t="n"/>
      <c r="R222" s="9" t="n"/>
      <c r="S222" s="9" t="n"/>
      <c r="T222" s="9" t="n"/>
      <c r="U222" s="9" t="n"/>
      <c r="V222" s="8" t="n"/>
      <c r="W222" s="29" t="n"/>
    </row>
    <row r="223" ht="15" customHeight="1">
      <c r="A223" s="8" t="n"/>
      <c r="B223" s="8" t="n"/>
      <c r="C223" s="8" t="n"/>
      <c r="D223" s="8" t="n"/>
      <c r="E223" s="9" t="n"/>
      <c r="F223" s="29" t="n"/>
      <c r="G223" s="8" t="n"/>
      <c r="H223" s="9" t="n"/>
      <c r="I223" s="9" t="n"/>
      <c r="J223" s="30">
        <f>IF(OR($H223="",NOT(ISNUMBER(IF(ISNUMBER($F223),$F223,IFERROR(--SUBSTITUTE($F223,".","/"),""))))),"",IF(AND($H223="A",ISNUMBER(IF(ISNUMBER($P223),$P223,IFERROR(--SUBSTITUTE($P223,".","/"),""))),IF(ISNUMBER($P223),$P223,IFERROR(--SUBSTITUTE($P223,".","/"),""))&gt;=IF(ISNUMBER($F223),$F223,IFERROR(--SUBSTITUTE($F223,".","/"),""))),MIN(IF(ISNUMBER($F223),$F223,IFERROR(--SUBSTITUTE($F223,".","/"),""))+INDEX(参数表!$B$4:$B$6,MATCH($H223,参数表!$A$4:$A$6,0)),IF(ISNUMBER($P223),$P223,IFERROR(--SUBSTITUTE($P223,".","/"),""))),IF(ISNUMBER($F223),$F223,IFERROR(--SUBSTITUTE($F223,".","/"),""))+INDEX(参数表!$B$4:$B$6,MATCH($H223,参数表!$A$4:$A$6,0))))</f>
        <v/>
      </c>
      <c r="K223" s="29" t="n"/>
      <c r="L223" s="8" t="n"/>
      <c r="M223" s="9" t="n"/>
      <c r="N223" s="29" t="n"/>
      <c r="O223" s="29" t="n"/>
      <c r="P223" s="29" t="n"/>
      <c r="Q223" s="29" t="n"/>
      <c r="R223" s="9" t="n"/>
      <c r="S223" s="9" t="n"/>
      <c r="T223" s="9" t="n"/>
      <c r="U223" s="9" t="n"/>
      <c r="V223" s="8" t="n"/>
      <c r="W223" s="29" t="n"/>
    </row>
    <row r="224" ht="15" customHeight="1">
      <c r="A224" s="8" t="n"/>
      <c r="B224" s="8" t="n"/>
      <c r="C224" s="8" t="n"/>
      <c r="D224" s="8" t="n"/>
      <c r="E224" s="9" t="n"/>
      <c r="F224" s="29" t="n"/>
      <c r="G224" s="8" t="n"/>
      <c r="H224" s="9" t="n"/>
      <c r="I224" s="9" t="n"/>
      <c r="J224" s="30">
        <f>IF(OR($H224="",NOT(ISNUMBER(IF(ISNUMBER($F224),$F224,IFERROR(--SUBSTITUTE($F224,".","/"),""))))),"",IF(AND($H224="A",ISNUMBER(IF(ISNUMBER($P224),$P224,IFERROR(--SUBSTITUTE($P224,".","/"),""))),IF(ISNUMBER($P224),$P224,IFERROR(--SUBSTITUTE($P224,".","/"),""))&gt;=IF(ISNUMBER($F224),$F224,IFERROR(--SUBSTITUTE($F224,".","/"),""))),MIN(IF(ISNUMBER($F224),$F224,IFERROR(--SUBSTITUTE($F224,".","/"),""))+INDEX(参数表!$B$4:$B$6,MATCH($H224,参数表!$A$4:$A$6,0)),IF(ISNUMBER($P224),$P224,IFERROR(--SUBSTITUTE($P224,".","/"),""))),IF(ISNUMBER($F224),$F224,IFERROR(--SUBSTITUTE($F224,".","/"),""))+INDEX(参数表!$B$4:$B$6,MATCH($H224,参数表!$A$4:$A$6,0))))</f>
        <v/>
      </c>
      <c r="K224" s="29" t="n"/>
      <c r="L224" s="8" t="n"/>
      <c r="M224" s="9" t="n"/>
      <c r="N224" s="29" t="n"/>
      <c r="O224" s="29" t="n"/>
      <c r="P224" s="29" t="n"/>
      <c r="Q224" s="29" t="n"/>
      <c r="R224" s="9" t="n"/>
      <c r="S224" s="9" t="n"/>
      <c r="T224" s="9" t="n"/>
      <c r="U224" s="9" t="n"/>
      <c r="V224" s="8" t="n"/>
      <c r="W224" s="29" t="n"/>
    </row>
    <row r="225" ht="15" customHeight="1">
      <c r="A225" s="8" t="n"/>
      <c r="B225" s="8" t="n"/>
      <c r="C225" s="8" t="n"/>
      <c r="D225" s="8" t="n"/>
      <c r="E225" s="9" t="n"/>
      <c r="F225" s="29" t="n"/>
      <c r="G225" s="8" t="n"/>
      <c r="H225" s="9" t="n"/>
      <c r="I225" s="9" t="n"/>
      <c r="J225" s="30">
        <f>IF(OR($H225="",NOT(ISNUMBER(IF(ISNUMBER($F225),$F225,IFERROR(--SUBSTITUTE($F225,".","/"),""))))),"",IF(AND($H225="A",ISNUMBER(IF(ISNUMBER($P225),$P225,IFERROR(--SUBSTITUTE($P225,".","/"),""))),IF(ISNUMBER($P225),$P225,IFERROR(--SUBSTITUTE($P225,".","/"),""))&gt;=IF(ISNUMBER($F225),$F225,IFERROR(--SUBSTITUTE($F225,".","/"),""))),MIN(IF(ISNUMBER($F225),$F225,IFERROR(--SUBSTITUTE($F225,".","/"),""))+INDEX(参数表!$B$4:$B$6,MATCH($H225,参数表!$A$4:$A$6,0)),IF(ISNUMBER($P225),$P225,IFERROR(--SUBSTITUTE($P225,".","/"),""))),IF(ISNUMBER($F225),$F225,IFERROR(--SUBSTITUTE($F225,".","/"),""))+INDEX(参数表!$B$4:$B$6,MATCH($H225,参数表!$A$4:$A$6,0))))</f>
        <v/>
      </c>
      <c r="K225" s="29" t="n"/>
      <c r="L225" s="8" t="n"/>
      <c r="M225" s="9" t="n"/>
      <c r="N225" s="29" t="n"/>
      <c r="O225" s="29" t="n"/>
      <c r="P225" s="29" t="n"/>
      <c r="Q225" s="29" t="n"/>
      <c r="R225" s="9" t="n"/>
      <c r="S225" s="9" t="n"/>
      <c r="T225" s="9" t="n"/>
      <c r="U225" s="9" t="n"/>
      <c r="V225" s="8" t="n"/>
      <c r="W225" s="29" t="n"/>
    </row>
    <row r="226" ht="15" customHeight="1">
      <c r="A226" s="8" t="n"/>
      <c r="B226" s="8" t="n"/>
      <c r="C226" s="8" t="n"/>
      <c r="D226" s="8" t="n"/>
      <c r="E226" s="9" t="n"/>
      <c r="F226" s="29" t="n"/>
      <c r="G226" s="8" t="n"/>
      <c r="H226" s="9" t="n"/>
      <c r="I226" s="9" t="n"/>
      <c r="J226" s="30">
        <f>IF(OR($H226="",NOT(ISNUMBER(IF(ISNUMBER($F226),$F226,IFERROR(--SUBSTITUTE($F226,".","/"),""))))),"",IF(AND($H226="A",ISNUMBER(IF(ISNUMBER($P226),$P226,IFERROR(--SUBSTITUTE($P226,".","/"),""))),IF(ISNUMBER($P226),$P226,IFERROR(--SUBSTITUTE($P226,".","/"),""))&gt;=IF(ISNUMBER($F226),$F226,IFERROR(--SUBSTITUTE($F226,".","/"),""))),MIN(IF(ISNUMBER($F226),$F226,IFERROR(--SUBSTITUTE($F226,".","/"),""))+INDEX(参数表!$B$4:$B$6,MATCH($H226,参数表!$A$4:$A$6,0)),IF(ISNUMBER($P226),$P226,IFERROR(--SUBSTITUTE($P226,".","/"),""))),IF(ISNUMBER($F226),$F226,IFERROR(--SUBSTITUTE($F226,".","/"),""))+INDEX(参数表!$B$4:$B$6,MATCH($H226,参数表!$A$4:$A$6,0))))</f>
        <v/>
      </c>
      <c r="K226" s="29" t="n"/>
      <c r="L226" s="8" t="n"/>
      <c r="M226" s="9" t="n"/>
      <c r="N226" s="29" t="n"/>
      <c r="O226" s="29" t="n"/>
      <c r="P226" s="29" t="n"/>
      <c r="Q226" s="29" t="n"/>
      <c r="R226" s="9" t="n"/>
      <c r="S226" s="9" t="n"/>
      <c r="T226" s="9" t="n"/>
      <c r="U226" s="9" t="n"/>
      <c r="V226" s="8" t="n"/>
      <c r="W226" s="29" t="n"/>
    </row>
    <row r="227" ht="15" customHeight="1">
      <c r="A227" s="8" t="n"/>
      <c r="B227" s="8" t="n"/>
      <c r="C227" s="8" t="n"/>
      <c r="D227" s="8" t="n"/>
      <c r="E227" s="9" t="n"/>
      <c r="F227" s="29" t="n"/>
      <c r="G227" s="8" t="n"/>
      <c r="H227" s="9" t="n"/>
      <c r="I227" s="9" t="n"/>
      <c r="J227" s="30">
        <f>IF(OR($H227="",NOT(ISNUMBER(IF(ISNUMBER($F227),$F227,IFERROR(--SUBSTITUTE($F227,".","/"),""))))),"",IF(AND($H227="A",ISNUMBER(IF(ISNUMBER($P227),$P227,IFERROR(--SUBSTITUTE($P227,".","/"),""))),IF(ISNUMBER($P227),$P227,IFERROR(--SUBSTITUTE($P227,".","/"),""))&gt;=IF(ISNUMBER($F227),$F227,IFERROR(--SUBSTITUTE($F227,".","/"),""))),MIN(IF(ISNUMBER($F227),$F227,IFERROR(--SUBSTITUTE($F227,".","/"),""))+INDEX(参数表!$B$4:$B$6,MATCH($H227,参数表!$A$4:$A$6,0)),IF(ISNUMBER($P227),$P227,IFERROR(--SUBSTITUTE($P227,".","/"),""))),IF(ISNUMBER($F227),$F227,IFERROR(--SUBSTITUTE($F227,".","/"),""))+INDEX(参数表!$B$4:$B$6,MATCH($H227,参数表!$A$4:$A$6,0))))</f>
        <v/>
      </c>
      <c r="K227" s="29" t="n"/>
      <c r="L227" s="8" t="n"/>
      <c r="M227" s="9" t="n"/>
      <c r="N227" s="29" t="n"/>
      <c r="O227" s="29" t="n"/>
      <c r="P227" s="29" t="n"/>
      <c r="Q227" s="29" t="n"/>
      <c r="R227" s="9" t="n"/>
      <c r="S227" s="9" t="n"/>
      <c r="T227" s="9" t="n"/>
      <c r="U227" s="9" t="n"/>
      <c r="V227" s="8" t="n"/>
      <c r="W227" s="29" t="n"/>
    </row>
    <row r="228" ht="15" customHeight="1">
      <c r="A228" s="8" t="n"/>
      <c r="B228" s="8" t="n"/>
      <c r="C228" s="8" t="n"/>
      <c r="D228" s="8" t="n"/>
      <c r="E228" s="9" t="n"/>
      <c r="F228" s="29" t="n"/>
      <c r="G228" s="8" t="n"/>
      <c r="H228" s="9" t="n"/>
      <c r="I228" s="9" t="n"/>
      <c r="J228" s="30">
        <f>IF(OR($H228="",NOT(ISNUMBER(IF(ISNUMBER($F228),$F228,IFERROR(--SUBSTITUTE($F228,".","/"),""))))),"",IF(AND($H228="A",ISNUMBER(IF(ISNUMBER($P228),$P228,IFERROR(--SUBSTITUTE($P228,".","/"),""))),IF(ISNUMBER($P228),$P228,IFERROR(--SUBSTITUTE($P228,".","/"),""))&gt;=IF(ISNUMBER($F228),$F228,IFERROR(--SUBSTITUTE($F228,".","/"),""))),MIN(IF(ISNUMBER($F228),$F228,IFERROR(--SUBSTITUTE($F228,".","/"),""))+INDEX(参数表!$B$4:$B$6,MATCH($H228,参数表!$A$4:$A$6,0)),IF(ISNUMBER($P228),$P228,IFERROR(--SUBSTITUTE($P228,".","/"),""))),IF(ISNUMBER($F228),$F228,IFERROR(--SUBSTITUTE($F228,".","/"),""))+INDEX(参数表!$B$4:$B$6,MATCH($H228,参数表!$A$4:$A$6,0))))</f>
        <v/>
      </c>
      <c r="K228" s="29" t="n"/>
      <c r="L228" s="8" t="n"/>
      <c r="M228" s="9" t="n"/>
      <c r="N228" s="29" t="n"/>
      <c r="O228" s="29" t="n"/>
      <c r="P228" s="29" t="n"/>
      <c r="Q228" s="29" t="n"/>
      <c r="R228" s="9" t="n"/>
      <c r="S228" s="9" t="n"/>
      <c r="T228" s="9" t="n"/>
      <c r="U228" s="9" t="n"/>
      <c r="V228" s="8" t="n"/>
      <c r="W228" s="29" t="n"/>
    </row>
    <row r="229" ht="15" customHeight="1">
      <c r="A229" s="8" t="n"/>
      <c r="B229" s="8" t="n"/>
      <c r="C229" s="8" t="n"/>
      <c r="D229" s="8" t="n"/>
      <c r="E229" s="9" t="n"/>
      <c r="F229" s="29" t="n"/>
      <c r="G229" s="8" t="n"/>
      <c r="H229" s="9" t="n"/>
      <c r="I229" s="9" t="n"/>
      <c r="J229" s="30">
        <f>IF(OR($H229="",NOT(ISNUMBER(IF(ISNUMBER($F229),$F229,IFERROR(--SUBSTITUTE($F229,".","/"),""))))),"",IF(AND($H229="A",ISNUMBER(IF(ISNUMBER($P229),$P229,IFERROR(--SUBSTITUTE($P229,".","/"),""))),IF(ISNUMBER($P229),$P229,IFERROR(--SUBSTITUTE($P229,".","/"),""))&gt;=IF(ISNUMBER($F229),$F229,IFERROR(--SUBSTITUTE($F229,".","/"),""))),MIN(IF(ISNUMBER($F229),$F229,IFERROR(--SUBSTITUTE($F229,".","/"),""))+INDEX(参数表!$B$4:$B$6,MATCH($H229,参数表!$A$4:$A$6,0)),IF(ISNUMBER($P229),$P229,IFERROR(--SUBSTITUTE($P229,".","/"),""))),IF(ISNUMBER($F229),$F229,IFERROR(--SUBSTITUTE($F229,".","/"),""))+INDEX(参数表!$B$4:$B$6,MATCH($H229,参数表!$A$4:$A$6,0))))</f>
        <v/>
      </c>
      <c r="K229" s="29" t="n"/>
      <c r="L229" s="8" t="n"/>
      <c r="M229" s="9" t="n"/>
      <c r="N229" s="29" t="n"/>
      <c r="O229" s="29" t="n"/>
      <c r="P229" s="29" t="n"/>
      <c r="Q229" s="29" t="n"/>
      <c r="R229" s="9" t="n"/>
      <c r="S229" s="9" t="n"/>
      <c r="T229" s="9" t="n"/>
      <c r="U229" s="9" t="n"/>
      <c r="V229" s="8" t="n"/>
      <c r="W229" s="29" t="n"/>
    </row>
    <row r="230" ht="15" customHeight="1">
      <c r="A230" s="8" t="n"/>
      <c r="B230" s="8" t="n"/>
      <c r="C230" s="8" t="n"/>
      <c r="D230" s="8" t="n"/>
      <c r="E230" s="9" t="n"/>
      <c r="F230" s="29" t="n"/>
      <c r="G230" s="8" t="n"/>
      <c r="H230" s="9" t="n"/>
      <c r="I230" s="9" t="n"/>
      <c r="J230" s="30">
        <f>IF(OR($H230="",NOT(ISNUMBER(IF(ISNUMBER($F230),$F230,IFERROR(--SUBSTITUTE($F230,".","/"),""))))),"",IF(AND($H230="A",ISNUMBER(IF(ISNUMBER($P230),$P230,IFERROR(--SUBSTITUTE($P230,".","/"),""))),IF(ISNUMBER($P230),$P230,IFERROR(--SUBSTITUTE($P230,".","/"),""))&gt;=IF(ISNUMBER($F230),$F230,IFERROR(--SUBSTITUTE($F230,".","/"),""))),MIN(IF(ISNUMBER($F230),$F230,IFERROR(--SUBSTITUTE($F230,".","/"),""))+INDEX(参数表!$B$4:$B$6,MATCH($H230,参数表!$A$4:$A$6,0)),IF(ISNUMBER($P230),$P230,IFERROR(--SUBSTITUTE($P230,".","/"),""))),IF(ISNUMBER($F230),$F230,IFERROR(--SUBSTITUTE($F230,".","/"),""))+INDEX(参数表!$B$4:$B$6,MATCH($H230,参数表!$A$4:$A$6,0))))</f>
        <v/>
      </c>
      <c r="K230" s="29" t="n"/>
      <c r="L230" s="8" t="n"/>
      <c r="M230" s="9" t="n"/>
      <c r="N230" s="29" t="n"/>
      <c r="O230" s="29" t="n"/>
      <c r="P230" s="29" t="n"/>
      <c r="Q230" s="29" t="n"/>
      <c r="R230" s="9" t="n"/>
      <c r="S230" s="9" t="n"/>
      <c r="T230" s="9" t="n"/>
      <c r="U230" s="9" t="n"/>
      <c r="V230" s="8" t="n"/>
      <c r="W230" s="29" t="n"/>
    </row>
    <row r="231" ht="15" customHeight="1">
      <c r="A231" s="8" t="n"/>
      <c r="B231" s="8" t="n"/>
      <c r="C231" s="8" t="n"/>
      <c r="D231" s="8" t="n"/>
      <c r="E231" s="9" t="n"/>
      <c r="F231" s="29" t="n"/>
      <c r="G231" s="8" t="n"/>
      <c r="H231" s="9" t="n"/>
      <c r="I231" s="9" t="n"/>
      <c r="J231" s="30">
        <f>IF(OR($H231="",NOT(ISNUMBER(IF(ISNUMBER($F231),$F231,IFERROR(--SUBSTITUTE($F231,".","/"),""))))),"",IF(AND($H231="A",ISNUMBER(IF(ISNUMBER($P231),$P231,IFERROR(--SUBSTITUTE($P231,".","/"),""))),IF(ISNUMBER($P231),$P231,IFERROR(--SUBSTITUTE($P231,".","/"),""))&gt;=IF(ISNUMBER($F231),$F231,IFERROR(--SUBSTITUTE($F231,".","/"),""))),MIN(IF(ISNUMBER($F231),$F231,IFERROR(--SUBSTITUTE($F231,".","/"),""))+INDEX(参数表!$B$4:$B$6,MATCH($H231,参数表!$A$4:$A$6,0)),IF(ISNUMBER($P231),$P231,IFERROR(--SUBSTITUTE($P231,".","/"),""))),IF(ISNUMBER($F231),$F231,IFERROR(--SUBSTITUTE($F231,".","/"),""))+INDEX(参数表!$B$4:$B$6,MATCH($H231,参数表!$A$4:$A$6,0))))</f>
        <v/>
      </c>
      <c r="K231" s="29" t="n"/>
      <c r="L231" s="8" t="n"/>
      <c r="M231" s="9" t="n"/>
      <c r="N231" s="29" t="n"/>
      <c r="O231" s="29" t="n"/>
      <c r="P231" s="29" t="n"/>
      <c r="Q231" s="29" t="n"/>
      <c r="R231" s="9" t="n"/>
      <c r="S231" s="9" t="n"/>
      <c r="T231" s="9" t="n"/>
      <c r="U231" s="9" t="n"/>
      <c r="V231" s="8" t="n"/>
      <c r="W231" s="29" t="n"/>
    </row>
    <row r="232" ht="15" customHeight="1">
      <c r="A232" s="8" t="n"/>
      <c r="B232" s="8" t="n"/>
      <c r="C232" s="8" t="n"/>
      <c r="D232" s="8" t="n"/>
      <c r="E232" s="9" t="n"/>
      <c r="F232" s="29" t="n"/>
      <c r="G232" s="8" t="n"/>
      <c r="H232" s="9" t="n"/>
      <c r="I232" s="9" t="n"/>
      <c r="J232" s="30">
        <f>IF(OR($H232="",NOT(ISNUMBER(IF(ISNUMBER($F232),$F232,IFERROR(--SUBSTITUTE($F232,".","/"),""))))),"",IF(AND($H232="A",ISNUMBER(IF(ISNUMBER($P232),$P232,IFERROR(--SUBSTITUTE($P232,".","/"),""))),IF(ISNUMBER($P232),$P232,IFERROR(--SUBSTITUTE($P232,".","/"),""))&gt;=IF(ISNUMBER($F232),$F232,IFERROR(--SUBSTITUTE($F232,".","/"),""))),MIN(IF(ISNUMBER($F232),$F232,IFERROR(--SUBSTITUTE($F232,".","/"),""))+INDEX(参数表!$B$4:$B$6,MATCH($H232,参数表!$A$4:$A$6,0)),IF(ISNUMBER($P232),$P232,IFERROR(--SUBSTITUTE($P232,".","/"),""))),IF(ISNUMBER($F232),$F232,IFERROR(--SUBSTITUTE($F232,".","/"),""))+INDEX(参数表!$B$4:$B$6,MATCH($H232,参数表!$A$4:$A$6,0))))</f>
        <v/>
      </c>
      <c r="K232" s="29" t="n"/>
      <c r="L232" s="8" t="n"/>
      <c r="M232" s="9" t="n"/>
      <c r="N232" s="29" t="n"/>
      <c r="O232" s="29" t="n"/>
      <c r="P232" s="29" t="n"/>
      <c r="Q232" s="29" t="n"/>
      <c r="R232" s="9" t="n"/>
      <c r="S232" s="9" t="n"/>
      <c r="T232" s="9" t="n"/>
      <c r="U232" s="9" t="n"/>
      <c r="V232" s="8" t="n"/>
      <c r="W232" s="29" t="n"/>
    </row>
    <row r="233" ht="15" customHeight="1">
      <c r="A233" s="8" t="n"/>
      <c r="B233" s="8" t="n"/>
      <c r="C233" s="8" t="n"/>
      <c r="D233" s="8" t="n"/>
      <c r="E233" s="9" t="n"/>
      <c r="F233" s="29" t="n"/>
      <c r="G233" s="8" t="n"/>
      <c r="H233" s="9" t="n"/>
      <c r="I233" s="9" t="n"/>
      <c r="J233" s="30">
        <f>IF(OR($H233="",NOT(ISNUMBER(IF(ISNUMBER($F233),$F233,IFERROR(--SUBSTITUTE($F233,".","/"),""))))),"",IF(AND($H233="A",ISNUMBER(IF(ISNUMBER($P233),$P233,IFERROR(--SUBSTITUTE($P233,".","/"),""))),IF(ISNUMBER($P233),$P233,IFERROR(--SUBSTITUTE($P233,".","/"),""))&gt;=IF(ISNUMBER($F233),$F233,IFERROR(--SUBSTITUTE($F233,".","/"),""))),MIN(IF(ISNUMBER($F233),$F233,IFERROR(--SUBSTITUTE($F233,".","/"),""))+INDEX(参数表!$B$4:$B$6,MATCH($H233,参数表!$A$4:$A$6,0)),IF(ISNUMBER($P233),$P233,IFERROR(--SUBSTITUTE($P233,".","/"),""))),IF(ISNUMBER($F233),$F233,IFERROR(--SUBSTITUTE($F233,".","/"),""))+INDEX(参数表!$B$4:$B$6,MATCH($H233,参数表!$A$4:$A$6,0))))</f>
        <v/>
      </c>
      <c r="K233" s="29" t="n"/>
      <c r="L233" s="8" t="n"/>
      <c r="M233" s="9" t="n"/>
      <c r="N233" s="29" t="n"/>
      <c r="O233" s="29" t="n"/>
      <c r="P233" s="29" t="n"/>
      <c r="Q233" s="29" t="n"/>
      <c r="R233" s="9" t="n"/>
      <c r="S233" s="9" t="n"/>
      <c r="T233" s="9" t="n"/>
      <c r="U233" s="9" t="n"/>
      <c r="V233" s="8" t="n"/>
      <c r="W233" s="29" t="n"/>
    </row>
    <row r="234" ht="15" customHeight="1">
      <c r="A234" s="8" t="n"/>
      <c r="B234" s="8" t="n"/>
      <c r="C234" s="8" t="n"/>
      <c r="D234" s="8" t="n"/>
      <c r="E234" s="9" t="n"/>
      <c r="F234" s="29" t="n"/>
      <c r="G234" s="8" t="n"/>
      <c r="H234" s="9" t="n"/>
      <c r="I234" s="9" t="n"/>
      <c r="J234" s="30">
        <f>IF(OR($H234="",NOT(ISNUMBER(IF(ISNUMBER($F234),$F234,IFERROR(--SUBSTITUTE($F234,".","/"),""))))),"",IF(AND($H234="A",ISNUMBER(IF(ISNUMBER($P234),$P234,IFERROR(--SUBSTITUTE($P234,".","/"),""))),IF(ISNUMBER($P234),$P234,IFERROR(--SUBSTITUTE($P234,".","/"),""))&gt;=IF(ISNUMBER($F234),$F234,IFERROR(--SUBSTITUTE($F234,".","/"),""))),MIN(IF(ISNUMBER($F234),$F234,IFERROR(--SUBSTITUTE($F234,".","/"),""))+INDEX(参数表!$B$4:$B$6,MATCH($H234,参数表!$A$4:$A$6,0)),IF(ISNUMBER($P234),$P234,IFERROR(--SUBSTITUTE($P234,".","/"),""))),IF(ISNUMBER($F234),$F234,IFERROR(--SUBSTITUTE($F234,".","/"),""))+INDEX(参数表!$B$4:$B$6,MATCH($H234,参数表!$A$4:$A$6,0))))</f>
        <v/>
      </c>
      <c r="K234" s="29" t="n"/>
      <c r="L234" s="8" t="n"/>
      <c r="M234" s="9" t="n"/>
      <c r="N234" s="29" t="n"/>
      <c r="O234" s="29" t="n"/>
      <c r="P234" s="29" t="n"/>
      <c r="Q234" s="29" t="n"/>
      <c r="R234" s="9" t="n"/>
      <c r="S234" s="9" t="n"/>
      <c r="T234" s="9" t="n"/>
      <c r="U234" s="9" t="n"/>
      <c r="V234" s="8" t="n"/>
      <c r="W234" s="29" t="n"/>
    </row>
    <row r="235" ht="15" customHeight="1">
      <c r="A235" s="8" t="n"/>
      <c r="B235" s="8" t="n"/>
      <c r="C235" s="8" t="n"/>
      <c r="D235" s="8" t="n"/>
      <c r="E235" s="9" t="n"/>
      <c r="F235" s="29" t="n"/>
      <c r="G235" s="8" t="n"/>
      <c r="H235" s="9" t="n"/>
      <c r="I235" s="9" t="n"/>
      <c r="J235" s="30">
        <f>IF(OR($H235="",NOT(ISNUMBER(IF(ISNUMBER($F235),$F235,IFERROR(--SUBSTITUTE($F235,".","/"),""))))),"",IF(AND($H235="A",ISNUMBER(IF(ISNUMBER($P235),$P235,IFERROR(--SUBSTITUTE($P235,".","/"),""))),IF(ISNUMBER($P235),$P235,IFERROR(--SUBSTITUTE($P235,".","/"),""))&gt;=IF(ISNUMBER($F235),$F235,IFERROR(--SUBSTITUTE($F235,".","/"),""))),MIN(IF(ISNUMBER($F235),$F235,IFERROR(--SUBSTITUTE($F235,".","/"),""))+INDEX(参数表!$B$4:$B$6,MATCH($H235,参数表!$A$4:$A$6,0)),IF(ISNUMBER($P235),$P235,IFERROR(--SUBSTITUTE($P235,".","/"),""))),IF(ISNUMBER($F235),$F235,IFERROR(--SUBSTITUTE($F235,".","/"),""))+INDEX(参数表!$B$4:$B$6,MATCH($H235,参数表!$A$4:$A$6,0))))</f>
        <v/>
      </c>
      <c r="K235" s="29" t="n"/>
      <c r="L235" s="8" t="n"/>
      <c r="M235" s="9" t="n"/>
      <c r="N235" s="29" t="n"/>
      <c r="O235" s="29" t="n"/>
      <c r="P235" s="29" t="n"/>
      <c r="Q235" s="29" t="n"/>
      <c r="R235" s="9" t="n"/>
      <c r="S235" s="9" t="n"/>
      <c r="T235" s="9" t="n"/>
      <c r="U235" s="9" t="n"/>
      <c r="V235" s="8" t="n"/>
      <c r="W235" s="29" t="n"/>
    </row>
    <row r="236" ht="15" customHeight="1">
      <c r="A236" s="8" t="n"/>
      <c r="B236" s="8" t="n"/>
      <c r="C236" s="8" t="n"/>
      <c r="D236" s="8" t="n"/>
      <c r="E236" s="9" t="n"/>
      <c r="F236" s="29" t="n"/>
      <c r="G236" s="8" t="n"/>
      <c r="H236" s="9" t="n"/>
      <c r="I236" s="9" t="n"/>
      <c r="J236" s="30">
        <f>IF(OR($H236="",NOT(ISNUMBER(IF(ISNUMBER($F236),$F236,IFERROR(--SUBSTITUTE($F236,".","/"),""))))),"",IF(AND($H236="A",ISNUMBER(IF(ISNUMBER($P236),$P236,IFERROR(--SUBSTITUTE($P236,".","/"),""))),IF(ISNUMBER($P236),$P236,IFERROR(--SUBSTITUTE($P236,".","/"),""))&gt;=IF(ISNUMBER($F236),$F236,IFERROR(--SUBSTITUTE($F236,".","/"),""))),MIN(IF(ISNUMBER($F236),$F236,IFERROR(--SUBSTITUTE($F236,".","/"),""))+INDEX(参数表!$B$4:$B$6,MATCH($H236,参数表!$A$4:$A$6,0)),IF(ISNUMBER($P236),$P236,IFERROR(--SUBSTITUTE($P236,".","/"),""))),IF(ISNUMBER($F236),$F236,IFERROR(--SUBSTITUTE($F236,".","/"),""))+INDEX(参数表!$B$4:$B$6,MATCH($H236,参数表!$A$4:$A$6,0))))</f>
        <v/>
      </c>
      <c r="K236" s="29" t="n"/>
      <c r="L236" s="8" t="n"/>
      <c r="M236" s="9" t="n"/>
      <c r="N236" s="29" t="n"/>
      <c r="O236" s="29" t="n"/>
      <c r="P236" s="29" t="n"/>
      <c r="Q236" s="29" t="n"/>
      <c r="R236" s="9" t="n"/>
      <c r="S236" s="9" t="n"/>
      <c r="T236" s="9" t="n"/>
      <c r="U236" s="9" t="n"/>
      <c r="V236" s="8" t="n"/>
      <c r="W236" s="29" t="n"/>
    </row>
    <row r="237" ht="15" customHeight="1">
      <c r="A237" s="8" t="n"/>
      <c r="B237" s="8" t="n"/>
      <c r="C237" s="8" t="n"/>
      <c r="D237" s="8" t="n"/>
      <c r="E237" s="9" t="n"/>
      <c r="F237" s="29" t="n"/>
      <c r="G237" s="8" t="n"/>
      <c r="H237" s="9" t="n"/>
      <c r="I237" s="9" t="n"/>
      <c r="J237" s="30">
        <f>IF(OR($H237="",NOT(ISNUMBER(IF(ISNUMBER($F237),$F237,IFERROR(--SUBSTITUTE($F237,".","/"),""))))),"",IF(AND($H237="A",ISNUMBER(IF(ISNUMBER($P237),$P237,IFERROR(--SUBSTITUTE($P237,".","/"),""))),IF(ISNUMBER($P237),$P237,IFERROR(--SUBSTITUTE($P237,".","/"),""))&gt;=IF(ISNUMBER($F237),$F237,IFERROR(--SUBSTITUTE($F237,".","/"),""))),MIN(IF(ISNUMBER($F237),$F237,IFERROR(--SUBSTITUTE($F237,".","/"),""))+INDEX(参数表!$B$4:$B$6,MATCH($H237,参数表!$A$4:$A$6,0)),IF(ISNUMBER($P237),$P237,IFERROR(--SUBSTITUTE($P237,".","/"),""))),IF(ISNUMBER($F237),$F237,IFERROR(--SUBSTITUTE($F237,".","/"),""))+INDEX(参数表!$B$4:$B$6,MATCH($H237,参数表!$A$4:$A$6,0))))</f>
        <v/>
      </c>
      <c r="K237" s="29" t="n"/>
      <c r="L237" s="8" t="n"/>
      <c r="M237" s="9" t="n"/>
      <c r="N237" s="29" t="n"/>
      <c r="O237" s="29" t="n"/>
      <c r="P237" s="29" t="n"/>
      <c r="Q237" s="29" t="n"/>
      <c r="R237" s="9" t="n"/>
      <c r="S237" s="9" t="n"/>
      <c r="T237" s="9" t="n"/>
      <c r="U237" s="9" t="n"/>
      <c r="V237" s="8" t="n"/>
      <c r="W237" s="29" t="n"/>
    </row>
    <row r="238" ht="15" customHeight="1">
      <c r="A238" s="8" t="n"/>
      <c r="B238" s="8" t="n"/>
      <c r="C238" s="8" t="n"/>
      <c r="D238" s="8" t="n"/>
      <c r="E238" s="9" t="n"/>
      <c r="F238" s="29" t="n"/>
      <c r="G238" s="8" t="n"/>
      <c r="H238" s="9" t="n"/>
      <c r="I238" s="9" t="n"/>
      <c r="J238" s="30">
        <f>IF(OR($H238="",NOT(ISNUMBER(IF(ISNUMBER($F238),$F238,IFERROR(--SUBSTITUTE($F238,".","/"),""))))),"",IF(AND($H238="A",ISNUMBER(IF(ISNUMBER($P238),$P238,IFERROR(--SUBSTITUTE($P238,".","/"),""))),IF(ISNUMBER($P238),$P238,IFERROR(--SUBSTITUTE($P238,".","/"),""))&gt;=IF(ISNUMBER($F238),$F238,IFERROR(--SUBSTITUTE($F238,".","/"),""))),MIN(IF(ISNUMBER($F238),$F238,IFERROR(--SUBSTITUTE($F238,".","/"),""))+INDEX(参数表!$B$4:$B$6,MATCH($H238,参数表!$A$4:$A$6,0)),IF(ISNUMBER($P238),$P238,IFERROR(--SUBSTITUTE($P238,".","/"),""))),IF(ISNUMBER($F238),$F238,IFERROR(--SUBSTITUTE($F238,".","/"),""))+INDEX(参数表!$B$4:$B$6,MATCH($H238,参数表!$A$4:$A$6,0))))</f>
        <v/>
      </c>
      <c r="K238" s="29" t="n"/>
      <c r="L238" s="8" t="n"/>
      <c r="M238" s="9" t="n"/>
      <c r="N238" s="29" t="n"/>
      <c r="O238" s="29" t="n"/>
      <c r="P238" s="29" t="n"/>
      <c r="Q238" s="29" t="n"/>
      <c r="R238" s="9" t="n"/>
      <c r="S238" s="9" t="n"/>
      <c r="T238" s="9" t="n"/>
      <c r="U238" s="9" t="n"/>
      <c r="V238" s="8" t="n"/>
      <c r="W238" s="29" t="n"/>
    </row>
    <row r="239" ht="15" customHeight="1">
      <c r="A239" s="8" t="n"/>
      <c r="B239" s="8" t="n"/>
      <c r="C239" s="8" t="n"/>
      <c r="D239" s="8" t="n"/>
      <c r="E239" s="9" t="n"/>
      <c r="F239" s="29" t="n"/>
      <c r="G239" s="8" t="n"/>
      <c r="H239" s="9" t="n"/>
      <c r="I239" s="9" t="n"/>
      <c r="J239" s="30">
        <f>IF(OR($H239="",NOT(ISNUMBER(IF(ISNUMBER($F239),$F239,IFERROR(--SUBSTITUTE($F239,".","/"),""))))),"",IF(AND($H239="A",ISNUMBER(IF(ISNUMBER($P239),$P239,IFERROR(--SUBSTITUTE($P239,".","/"),""))),IF(ISNUMBER($P239),$P239,IFERROR(--SUBSTITUTE($P239,".","/"),""))&gt;=IF(ISNUMBER($F239),$F239,IFERROR(--SUBSTITUTE($F239,".","/"),""))),MIN(IF(ISNUMBER($F239),$F239,IFERROR(--SUBSTITUTE($F239,".","/"),""))+INDEX(参数表!$B$4:$B$6,MATCH($H239,参数表!$A$4:$A$6,0)),IF(ISNUMBER($P239),$P239,IFERROR(--SUBSTITUTE($P239,".","/"),""))),IF(ISNUMBER($F239),$F239,IFERROR(--SUBSTITUTE($F239,".","/"),""))+INDEX(参数表!$B$4:$B$6,MATCH($H239,参数表!$A$4:$A$6,0))))</f>
        <v/>
      </c>
      <c r="K239" s="29" t="n"/>
      <c r="L239" s="8" t="n"/>
      <c r="M239" s="9" t="n"/>
      <c r="N239" s="29" t="n"/>
      <c r="O239" s="29" t="n"/>
      <c r="P239" s="29" t="n"/>
      <c r="Q239" s="29" t="n"/>
      <c r="R239" s="9" t="n"/>
      <c r="S239" s="9" t="n"/>
      <c r="T239" s="9" t="n"/>
      <c r="U239" s="9" t="n"/>
      <c r="V239" s="8" t="n"/>
      <c r="W239" s="29" t="n"/>
    </row>
    <row r="240" ht="15" customHeight="1">
      <c r="A240" s="8" t="n"/>
      <c r="B240" s="8" t="n"/>
      <c r="C240" s="8" t="n"/>
      <c r="D240" s="8" t="n"/>
      <c r="E240" s="9" t="n"/>
      <c r="F240" s="29" t="n"/>
      <c r="G240" s="8" t="n"/>
      <c r="H240" s="9" t="n"/>
      <c r="I240" s="9" t="n"/>
      <c r="J240" s="30">
        <f>IF(OR($H240="",NOT(ISNUMBER(IF(ISNUMBER($F240),$F240,IFERROR(--SUBSTITUTE($F240,".","/"),""))))),"",IF(AND($H240="A",ISNUMBER(IF(ISNUMBER($P240),$P240,IFERROR(--SUBSTITUTE($P240,".","/"),""))),IF(ISNUMBER($P240),$P240,IFERROR(--SUBSTITUTE($P240,".","/"),""))&gt;=IF(ISNUMBER($F240),$F240,IFERROR(--SUBSTITUTE($F240,".","/"),""))),MIN(IF(ISNUMBER($F240),$F240,IFERROR(--SUBSTITUTE($F240,".","/"),""))+INDEX(参数表!$B$4:$B$6,MATCH($H240,参数表!$A$4:$A$6,0)),IF(ISNUMBER($P240),$P240,IFERROR(--SUBSTITUTE($P240,".","/"),""))),IF(ISNUMBER($F240),$F240,IFERROR(--SUBSTITUTE($F240,".","/"),""))+INDEX(参数表!$B$4:$B$6,MATCH($H240,参数表!$A$4:$A$6,0))))</f>
        <v/>
      </c>
      <c r="K240" s="29" t="n"/>
      <c r="L240" s="8" t="n"/>
      <c r="M240" s="9" t="n"/>
      <c r="N240" s="29" t="n"/>
      <c r="O240" s="29" t="n"/>
      <c r="P240" s="29" t="n"/>
      <c r="Q240" s="29" t="n"/>
      <c r="R240" s="9" t="n"/>
      <c r="S240" s="9" t="n"/>
      <c r="T240" s="9" t="n"/>
      <c r="U240" s="9" t="n"/>
      <c r="V240" s="8" t="n"/>
      <c r="W240" s="29" t="n"/>
    </row>
    <row r="241" ht="15" customHeight="1">
      <c r="A241" s="8" t="n"/>
      <c r="B241" s="8" t="n"/>
      <c r="C241" s="8" t="n"/>
      <c r="D241" s="8" t="n"/>
      <c r="E241" s="9" t="n"/>
      <c r="F241" s="29" t="n"/>
      <c r="G241" s="8" t="n"/>
      <c r="H241" s="9" t="n"/>
      <c r="I241" s="9" t="n"/>
      <c r="J241" s="30">
        <f>IF(OR($H241="",NOT(ISNUMBER(IF(ISNUMBER($F241),$F241,IFERROR(--SUBSTITUTE($F241,".","/"),""))))),"",IF(AND($H241="A",ISNUMBER(IF(ISNUMBER($P241),$P241,IFERROR(--SUBSTITUTE($P241,".","/"),""))),IF(ISNUMBER($P241),$P241,IFERROR(--SUBSTITUTE($P241,".","/"),""))&gt;=IF(ISNUMBER($F241),$F241,IFERROR(--SUBSTITUTE($F241,".","/"),""))),MIN(IF(ISNUMBER($F241),$F241,IFERROR(--SUBSTITUTE($F241,".","/"),""))+INDEX(参数表!$B$4:$B$6,MATCH($H241,参数表!$A$4:$A$6,0)),IF(ISNUMBER($P241),$P241,IFERROR(--SUBSTITUTE($P241,".","/"),""))),IF(ISNUMBER($F241),$F241,IFERROR(--SUBSTITUTE($F241,".","/"),""))+INDEX(参数表!$B$4:$B$6,MATCH($H241,参数表!$A$4:$A$6,0))))</f>
        <v/>
      </c>
      <c r="K241" s="29" t="n"/>
      <c r="L241" s="8" t="n"/>
      <c r="M241" s="9" t="n"/>
      <c r="N241" s="29" t="n"/>
      <c r="O241" s="29" t="n"/>
      <c r="P241" s="29" t="n"/>
      <c r="Q241" s="29" t="n"/>
      <c r="R241" s="9" t="n"/>
      <c r="S241" s="9" t="n"/>
      <c r="T241" s="9" t="n"/>
      <c r="U241" s="9" t="n"/>
      <c r="V241" s="8" t="n"/>
      <c r="W241" s="29" t="n"/>
    </row>
    <row r="242" ht="15" customHeight="1">
      <c r="A242" s="8" t="n"/>
      <c r="B242" s="8" t="n"/>
      <c r="C242" s="8" t="n"/>
      <c r="D242" s="8" t="n"/>
      <c r="E242" s="9" t="n"/>
      <c r="F242" s="29" t="n"/>
      <c r="G242" s="8" t="n"/>
      <c r="H242" s="9" t="n"/>
      <c r="I242" s="9" t="n"/>
      <c r="J242" s="30">
        <f>IF(OR($H242="",NOT(ISNUMBER(IF(ISNUMBER($F242),$F242,IFERROR(--SUBSTITUTE($F242,".","/"),""))))),"",IF(AND($H242="A",ISNUMBER(IF(ISNUMBER($P242),$P242,IFERROR(--SUBSTITUTE($P242,".","/"),""))),IF(ISNUMBER($P242),$P242,IFERROR(--SUBSTITUTE($P242,".","/"),""))&gt;=IF(ISNUMBER($F242),$F242,IFERROR(--SUBSTITUTE($F242,".","/"),""))),MIN(IF(ISNUMBER($F242),$F242,IFERROR(--SUBSTITUTE($F242,".","/"),""))+INDEX(参数表!$B$4:$B$6,MATCH($H242,参数表!$A$4:$A$6,0)),IF(ISNUMBER($P242),$P242,IFERROR(--SUBSTITUTE($P242,".","/"),""))),IF(ISNUMBER($F242),$F242,IFERROR(--SUBSTITUTE($F242,".","/"),""))+INDEX(参数表!$B$4:$B$6,MATCH($H242,参数表!$A$4:$A$6,0))))</f>
        <v/>
      </c>
      <c r="K242" s="29" t="n"/>
      <c r="L242" s="8" t="n"/>
      <c r="M242" s="9" t="n"/>
      <c r="N242" s="29" t="n"/>
      <c r="O242" s="29" t="n"/>
      <c r="P242" s="29" t="n"/>
      <c r="Q242" s="29" t="n"/>
      <c r="R242" s="9" t="n"/>
      <c r="S242" s="9" t="n"/>
      <c r="T242" s="9" t="n"/>
      <c r="U242" s="9" t="n"/>
      <c r="V242" s="8" t="n"/>
      <c r="W242" s="29" t="n"/>
    </row>
    <row r="243" ht="15" customHeight="1">
      <c r="A243" s="8" t="n"/>
      <c r="B243" s="8" t="n"/>
      <c r="C243" s="8" t="n"/>
      <c r="D243" s="8" t="n"/>
      <c r="E243" s="9" t="n"/>
      <c r="F243" s="29" t="n"/>
      <c r="G243" s="8" t="n"/>
      <c r="H243" s="9" t="n"/>
      <c r="I243" s="9" t="n"/>
      <c r="J243" s="30">
        <f>IF(OR($H243="",NOT(ISNUMBER(IF(ISNUMBER($F243),$F243,IFERROR(--SUBSTITUTE($F243,".","/"),""))))),"",IF(AND($H243="A",ISNUMBER(IF(ISNUMBER($P243),$P243,IFERROR(--SUBSTITUTE($P243,".","/"),""))),IF(ISNUMBER($P243),$P243,IFERROR(--SUBSTITUTE($P243,".","/"),""))&gt;=IF(ISNUMBER($F243),$F243,IFERROR(--SUBSTITUTE($F243,".","/"),""))),MIN(IF(ISNUMBER($F243),$F243,IFERROR(--SUBSTITUTE($F243,".","/"),""))+INDEX(参数表!$B$4:$B$6,MATCH($H243,参数表!$A$4:$A$6,0)),IF(ISNUMBER($P243),$P243,IFERROR(--SUBSTITUTE($P243,".","/"),""))),IF(ISNUMBER($F243),$F243,IFERROR(--SUBSTITUTE($F243,".","/"),""))+INDEX(参数表!$B$4:$B$6,MATCH($H243,参数表!$A$4:$A$6,0))))</f>
        <v/>
      </c>
      <c r="K243" s="29" t="n"/>
      <c r="L243" s="8" t="n"/>
      <c r="M243" s="9" t="n"/>
      <c r="N243" s="29" t="n"/>
      <c r="O243" s="29" t="n"/>
      <c r="P243" s="29" t="n"/>
      <c r="Q243" s="29" t="n"/>
      <c r="R243" s="9" t="n"/>
      <c r="S243" s="9" t="n"/>
      <c r="T243" s="9" t="n"/>
      <c r="U243" s="9" t="n"/>
      <c r="V243" s="8" t="n"/>
      <c r="W243" s="29" t="n"/>
    </row>
    <row r="244" ht="15" customHeight="1">
      <c r="A244" s="8" t="n"/>
      <c r="B244" s="8" t="n"/>
      <c r="C244" s="8" t="n"/>
      <c r="D244" s="8" t="n"/>
      <c r="E244" s="9" t="n"/>
      <c r="F244" s="29" t="n"/>
      <c r="G244" s="8" t="n"/>
      <c r="H244" s="9" t="n"/>
      <c r="I244" s="9" t="n"/>
      <c r="J244" s="30">
        <f>IF(OR($H244="",NOT(ISNUMBER(IF(ISNUMBER($F244),$F244,IFERROR(--SUBSTITUTE($F244,".","/"),""))))),"",IF(AND($H244="A",ISNUMBER(IF(ISNUMBER($P244),$P244,IFERROR(--SUBSTITUTE($P244,".","/"),""))),IF(ISNUMBER($P244),$P244,IFERROR(--SUBSTITUTE($P244,".","/"),""))&gt;=IF(ISNUMBER($F244),$F244,IFERROR(--SUBSTITUTE($F244,".","/"),""))),MIN(IF(ISNUMBER($F244),$F244,IFERROR(--SUBSTITUTE($F244,".","/"),""))+INDEX(参数表!$B$4:$B$6,MATCH($H244,参数表!$A$4:$A$6,0)),IF(ISNUMBER($P244),$P244,IFERROR(--SUBSTITUTE($P244,".","/"),""))),IF(ISNUMBER($F244),$F244,IFERROR(--SUBSTITUTE($F244,".","/"),""))+INDEX(参数表!$B$4:$B$6,MATCH($H244,参数表!$A$4:$A$6,0))))</f>
        <v/>
      </c>
      <c r="K244" s="29" t="n"/>
      <c r="L244" s="8" t="n"/>
      <c r="M244" s="9" t="n"/>
      <c r="N244" s="29" t="n"/>
      <c r="O244" s="29" t="n"/>
      <c r="P244" s="29" t="n"/>
      <c r="Q244" s="29" t="n"/>
      <c r="R244" s="9" t="n"/>
      <c r="S244" s="9" t="n"/>
      <c r="T244" s="9" t="n"/>
      <c r="U244" s="9" t="n"/>
      <c r="V244" s="8" t="n"/>
      <c r="W244" s="29" t="n"/>
    </row>
    <row r="245" ht="15" customHeight="1">
      <c r="A245" s="8" t="n"/>
      <c r="B245" s="8" t="n"/>
      <c r="C245" s="8" t="n"/>
      <c r="D245" s="8" t="n"/>
      <c r="E245" s="9" t="n"/>
      <c r="F245" s="29" t="n"/>
      <c r="G245" s="8" t="n"/>
      <c r="H245" s="9" t="n"/>
      <c r="I245" s="9" t="n"/>
      <c r="J245" s="30">
        <f>IF(OR($H245="",NOT(ISNUMBER(IF(ISNUMBER($F245),$F245,IFERROR(--SUBSTITUTE($F245,".","/"),""))))),"",IF(AND($H245="A",ISNUMBER(IF(ISNUMBER($P245),$P245,IFERROR(--SUBSTITUTE($P245,".","/"),""))),IF(ISNUMBER($P245),$P245,IFERROR(--SUBSTITUTE($P245,".","/"),""))&gt;=IF(ISNUMBER($F245),$F245,IFERROR(--SUBSTITUTE($F245,".","/"),""))),MIN(IF(ISNUMBER($F245),$F245,IFERROR(--SUBSTITUTE($F245,".","/"),""))+INDEX(参数表!$B$4:$B$6,MATCH($H245,参数表!$A$4:$A$6,0)),IF(ISNUMBER($P245),$P245,IFERROR(--SUBSTITUTE($P245,".","/"),""))),IF(ISNUMBER($F245),$F245,IFERROR(--SUBSTITUTE($F245,".","/"),""))+INDEX(参数表!$B$4:$B$6,MATCH($H245,参数表!$A$4:$A$6,0))))</f>
        <v/>
      </c>
      <c r="K245" s="29" t="n"/>
      <c r="L245" s="8" t="n"/>
      <c r="M245" s="9" t="n"/>
      <c r="N245" s="29" t="n"/>
      <c r="O245" s="29" t="n"/>
      <c r="P245" s="29" t="n"/>
      <c r="Q245" s="29" t="n"/>
      <c r="R245" s="9" t="n"/>
      <c r="S245" s="9" t="n"/>
      <c r="T245" s="9" t="n"/>
      <c r="U245" s="9" t="n"/>
      <c r="V245" s="8" t="n"/>
      <c r="W245" s="29" t="n"/>
    </row>
    <row r="246" ht="15" customHeight="1">
      <c r="A246" s="8" t="n"/>
      <c r="B246" s="8" t="n"/>
      <c r="C246" s="8" t="n"/>
      <c r="D246" s="8" t="n"/>
      <c r="E246" s="9" t="n"/>
      <c r="F246" s="29" t="n"/>
      <c r="G246" s="8" t="n"/>
      <c r="H246" s="9" t="n"/>
      <c r="I246" s="9" t="n"/>
      <c r="J246" s="30">
        <f>IF(OR($H246="",NOT(ISNUMBER(IF(ISNUMBER($F246),$F246,IFERROR(--SUBSTITUTE($F246,".","/"),""))))),"",IF(AND($H246="A",ISNUMBER(IF(ISNUMBER($P246),$P246,IFERROR(--SUBSTITUTE($P246,".","/"),""))),IF(ISNUMBER($P246),$P246,IFERROR(--SUBSTITUTE($P246,".","/"),""))&gt;=IF(ISNUMBER($F246),$F246,IFERROR(--SUBSTITUTE($F246,".","/"),""))),MIN(IF(ISNUMBER($F246),$F246,IFERROR(--SUBSTITUTE($F246,".","/"),""))+INDEX(参数表!$B$4:$B$6,MATCH($H246,参数表!$A$4:$A$6,0)),IF(ISNUMBER($P246),$P246,IFERROR(--SUBSTITUTE($P246,".","/"),""))),IF(ISNUMBER($F246),$F246,IFERROR(--SUBSTITUTE($F246,".","/"),""))+INDEX(参数表!$B$4:$B$6,MATCH($H246,参数表!$A$4:$A$6,0))))</f>
        <v/>
      </c>
      <c r="K246" s="29" t="n"/>
      <c r="L246" s="8" t="n"/>
      <c r="M246" s="9" t="n"/>
      <c r="N246" s="29" t="n"/>
      <c r="O246" s="29" t="n"/>
      <c r="P246" s="29" t="n"/>
      <c r="Q246" s="29" t="n"/>
      <c r="R246" s="9" t="n"/>
      <c r="S246" s="9" t="n"/>
      <c r="T246" s="9" t="n"/>
      <c r="U246" s="9" t="n"/>
      <c r="V246" s="8" t="n"/>
      <c r="W246" s="29" t="n"/>
    </row>
    <row r="247" ht="15" customHeight="1">
      <c r="A247" s="8" t="n"/>
      <c r="B247" s="8" t="n"/>
      <c r="C247" s="8" t="n"/>
      <c r="D247" s="8" t="n"/>
      <c r="E247" s="9" t="n"/>
      <c r="F247" s="29" t="n"/>
      <c r="G247" s="8" t="n"/>
      <c r="H247" s="9" t="n"/>
      <c r="I247" s="9" t="n"/>
      <c r="J247" s="30">
        <f>IF(OR($H247="",NOT(ISNUMBER(IF(ISNUMBER($F247),$F247,IFERROR(--SUBSTITUTE($F247,".","/"),""))))),"",IF(AND($H247="A",ISNUMBER(IF(ISNUMBER($P247),$P247,IFERROR(--SUBSTITUTE($P247,".","/"),""))),IF(ISNUMBER($P247),$P247,IFERROR(--SUBSTITUTE($P247,".","/"),""))&gt;=IF(ISNUMBER($F247),$F247,IFERROR(--SUBSTITUTE($F247,".","/"),""))),MIN(IF(ISNUMBER($F247),$F247,IFERROR(--SUBSTITUTE($F247,".","/"),""))+INDEX(参数表!$B$4:$B$6,MATCH($H247,参数表!$A$4:$A$6,0)),IF(ISNUMBER($P247),$P247,IFERROR(--SUBSTITUTE($P247,".","/"),""))),IF(ISNUMBER($F247),$F247,IFERROR(--SUBSTITUTE($F247,".","/"),""))+INDEX(参数表!$B$4:$B$6,MATCH($H247,参数表!$A$4:$A$6,0))))</f>
        <v/>
      </c>
      <c r="K247" s="29" t="n"/>
      <c r="L247" s="8" t="n"/>
      <c r="M247" s="9" t="n"/>
      <c r="N247" s="29" t="n"/>
      <c r="O247" s="29" t="n"/>
      <c r="P247" s="29" t="n"/>
      <c r="Q247" s="29" t="n"/>
      <c r="R247" s="9" t="n"/>
      <c r="S247" s="9" t="n"/>
      <c r="T247" s="9" t="n"/>
      <c r="U247" s="9" t="n"/>
      <c r="V247" s="8" t="n"/>
      <c r="W247" s="29" t="n"/>
    </row>
    <row r="248" ht="15" customHeight="1">
      <c r="A248" s="8" t="n"/>
      <c r="B248" s="8" t="n"/>
      <c r="C248" s="8" t="n"/>
      <c r="D248" s="8" t="n"/>
      <c r="E248" s="9" t="n"/>
      <c r="F248" s="29" t="n"/>
      <c r="G248" s="8" t="n"/>
      <c r="H248" s="9" t="n"/>
      <c r="I248" s="9" t="n"/>
      <c r="J248" s="30">
        <f>IF(OR($H248="",NOT(ISNUMBER(IF(ISNUMBER($F248),$F248,IFERROR(--SUBSTITUTE($F248,".","/"),""))))),"",IF(AND($H248="A",ISNUMBER(IF(ISNUMBER($P248),$P248,IFERROR(--SUBSTITUTE($P248,".","/"),""))),IF(ISNUMBER($P248),$P248,IFERROR(--SUBSTITUTE($P248,".","/"),""))&gt;=IF(ISNUMBER($F248),$F248,IFERROR(--SUBSTITUTE($F248,".","/"),""))),MIN(IF(ISNUMBER($F248),$F248,IFERROR(--SUBSTITUTE($F248,".","/"),""))+INDEX(参数表!$B$4:$B$6,MATCH($H248,参数表!$A$4:$A$6,0)),IF(ISNUMBER($P248),$P248,IFERROR(--SUBSTITUTE($P248,".","/"),""))),IF(ISNUMBER($F248),$F248,IFERROR(--SUBSTITUTE($F248,".","/"),""))+INDEX(参数表!$B$4:$B$6,MATCH($H248,参数表!$A$4:$A$6,0))))</f>
        <v/>
      </c>
      <c r="K248" s="29" t="n"/>
      <c r="L248" s="8" t="n"/>
      <c r="M248" s="9" t="n"/>
      <c r="N248" s="29" t="n"/>
      <c r="O248" s="29" t="n"/>
      <c r="P248" s="29" t="n"/>
      <c r="Q248" s="29" t="n"/>
      <c r="R248" s="9" t="n"/>
      <c r="S248" s="9" t="n"/>
      <c r="T248" s="9" t="n"/>
      <c r="U248" s="9" t="n"/>
      <c r="V248" s="8" t="n"/>
      <c r="W248" s="29" t="n"/>
    </row>
    <row r="249" ht="15" customHeight="1">
      <c r="A249" s="8" t="n"/>
      <c r="B249" s="8" t="n"/>
      <c r="C249" s="8" t="n"/>
      <c r="D249" s="8" t="n"/>
      <c r="E249" s="9" t="n"/>
      <c r="F249" s="29" t="n"/>
      <c r="G249" s="8" t="n"/>
      <c r="H249" s="9" t="n"/>
      <c r="I249" s="9" t="n"/>
      <c r="J249" s="30">
        <f>IF(OR($H249="",NOT(ISNUMBER(IF(ISNUMBER($F249),$F249,IFERROR(--SUBSTITUTE($F249,".","/"),""))))),"",IF(AND($H249="A",ISNUMBER(IF(ISNUMBER($P249),$P249,IFERROR(--SUBSTITUTE($P249,".","/"),""))),IF(ISNUMBER($P249),$P249,IFERROR(--SUBSTITUTE($P249,".","/"),""))&gt;=IF(ISNUMBER($F249),$F249,IFERROR(--SUBSTITUTE($F249,".","/"),""))),MIN(IF(ISNUMBER($F249),$F249,IFERROR(--SUBSTITUTE($F249,".","/"),""))+INDEX(参数表!$B$4:$B$6,MATCH($H249,参数表!$A$4:$A$6,0)),IF(ISNUMBER($P249),$P249,IFERROR(--SUBSTITUTE($P249,".","/"),""))),IF(ISNUMBER($F249),$F249,IFERROR(--SUBSTITUTE($F249,".","/"),""))+INDEX(参数表!$B$4:$B$6,MATCH($H249,参数表!$A$4:$A$6,0))))</f>
        <v/>
      </c>
      <c r="K249" s="29" t="n"/>
      <c r="L249" s="8" t="n"/>
      <c r="M249" s="9" t="n"/>
      <c r="N249" s="29" t="n"/>
      <c r="O249" s="29" t="n"/>
      <c r="P249" s="29" t="n"/>
      <c r="Q249" s="29" t="n"/>
      <c r="R249" s="9" t="n"/>
      <c r="S249" s="9" t="n"/>
      <c r="T249" s="9" t="n"/>
      <c r="U249" s="9" t="n"/>
      <c r="V249" s="8" t="n"/>
      <c r="W249" s="29" t="n"/>
    </row>
    <row r="250" ht="15" customHeight="1">
      <c r="A250" s="8" t="n"/>
      <c r="B250" s="8" t="n"/>
      <c r="C250" s="8" t="n"/>
      <c r="D250" s="8" t="n"/>
      <c r="E250" s="9" t="n"/>
      <c r="F250" s="29" t="n"/>
      <c r="G250" s="8" t="n"/>
      <c r="H250" s="9" t="n"/>
      <c r="I250" s="9" t="n"/>
      <c r="J250" s="30">
        <f>IF(OR($H250="",NOT(ISNUMBER(IF(ISNUMBER($F250),$F250,IFERROR(--SUBSTITUTE($F250,".","/"),""))))),"",IF(AND($H250="A",ISNUMBER(IF(ISNUMBER($P250),$P250,IFERROR(--SUBSTITUTE($P250,".","/"),""))),IF(ISNUMBER($P250),$P250,IFERROR(--SUBSTITUTE($P250,".","/"),""))&gt;=IF(ISNUMBER($F250),$F250,IFERROR(--SUBSTITUTE($F250,".","/"),""))),MIN(IF(ISNUMBER($F250),$F250,IFERROR(--SUBSTITUTE($F250,".","/"),""))+INDEX(参数表!$B$4:$B$6,MATCH($H250,参数表!$A$4:$A$6,0)),IF(ISNUMBER($P250),$P250,IFERROR(--SUBSTITUTE($P250,".","/"),""))),IF(ISNUMBER($F250),$F250,IFERROR(--SUBSTITUTE($F250,".","/"),""))+INDEX(参数表!$B$4:$B$6,MATCH($H250,参数表!$A$4:$A$6,0))))</f>
        <v/>
      </c>
      <c r="K250" s="29" t="n"/>
      <c r="L250" s="8" t="n"/>
      <c r="M250" s="9" t="n"/>
      <c r="N250" s="29" t="n"/>
      <c r="O250" s="29" t="n"/>
      <c r="P250" s="29" t="n"/>
      <c r="Q250" s="29" t="n"/>
      <c r="R250" s="9" t="n"/>
      <c r="S250" s="9" t="n"/>
      <c r="T250" s="9" t="n"/>
      <c r="U250" s="9" t="n"/>
      <c r="V250" s="8" t="n"/>
      <c r="W250" s="29" t="n"/>
    </row>
    <row r="251" ht="15" customHeight="1">
      <c r="A251" s="8" t="n"/>
      <c r="B251" s="8" t="n"/>
      <c r="C251" s="8" t="n"/>
      <c r="D251" s="8" t="n"/>
      <c r="E251" s="9" t="n"/>
      <c r="F251" s="29" t="n"/>
      <c r="G251" s="8" t="n"/>
      <c r="H251" s="9" t="n"/>
      <c r="I251" s="9" t="n"/>
      <c r="J251" s="30">
        <f>IF(OR($H251="",NOT(ISNUMBER(IF(ISNUMBER($F251),$F251,IFERROR(--SUBSTITUTE($F251,".","/"),""))))),"",IF(AND($H251="A",ISNUMBER(IF(ISNUMBER($P251),$P251,IFERROR(--SUBSTITUTE($P251,".","/"),""))),IF(ISNUMBER($P251),$P251,IFERROR(--SUBSTITUTE($P251,".","/"),""))&gt;=IF(ISNUMBER($F251),$F251,IFERROR(--SUBSTITUTE($F251,".","/"),""))),MIN(IF(ISNUMBER($F251),$F251,IFERROR(--SUBSTITUTE($F251,".","/"),""))+INDEX(参数表!$B$4:$B$6,MATCH($H251,参数表!$A$4:$A$6,0)),IF(ISNUMBER($P251),$P251,IFERROR(--SUBSTITUTE($P251,".","/"),""))),IF(ISNUMBER($F251),$F251,IFERROR(--SUBSTITUTE($F251,".","/"),""))+INDEX(参数表!$B$4:$B$6,MATCH($H251,参数表!$A$4:$A$6,0))))</f>
        <v/>
      </c>
      <c r="K251" s="29" t="n"/>
      <c r="L251" s="8" t="n"/>
      <c r="M251" s="9" t="n"/>
      <c r="N251" s="29" t="n"/>
      <c r="O251" s="29" t="n"/>
      <c r="P251" s="29" t="n"/>
      <c r="Q251" s="29" t="n"/>
      <c r="R251" s="9" t="n"/>
      <c r="S251" s="9" t="n"/>
      <c r="T251" s="9" t="n"/>
      <c r="U251" s="9" t="n"/>
      <c r="V251" s="8" t="n"/>
      <c r="W251" s="29" t="n"/>
    </row>
    <row r="252" ht="15" customHeight="1">
      <c r="A252" s="8" t="n"/>
      <c r="B252" s="8" t="n"/>
      <c r="C252" s="8" t="n"/>
      <c r="D252" s="8" t="n"/>
      <c r="E252" s="9" t="n"/>
      <c r="F252" s="29" t="n"/>
      <c r="G252" s="8" t="n"/>
      <c r="H252" s="9" t="n"/>
      <c r="I252" s="9" t="n"/>
      <c r="J252" s="30">
        <f>IF(OR($H252="",NOT(ISNUMBER(IF(ISNUMBER($F252),$F252,IFERROR(--SUBSTITUTE($F252,".","/"),""))))),"",IF(AND($H252="A",ISNUMBER(IF(ISNUMBER($P252),$P252,IFERROR(--SUBSTITUTE($P252,".","/"),""))),IF(ISNUMBER($P252),$P252,IFERROR(--SUBSTITUTE($P252,".","/"),""))&gt;=IF(ISNUMBER($F252),$F252,IFERROR(--SUBSTITUTE($F252,".","/"),""))),MIN(IF(ISNUMBER($F252),$F252,IFERROR(--SUBSTITUTE($F252,".","/"),""))+INDEX(参数表!$B$4:$B$6,MATCH($H252,参数表!$A$4:$A$6,0)),IF(ISNUMBER($P252),$P252,IFERROR(--SUBSTITUTE($P252,".","/"),""))),IF(ISNUMBER($F252),$F252,IFERROR(--SUBSTITUTE($F252,".","/"),""))+INDEX(参数表!$B$4:$B$6,MATCH($H252,参数表!$A$4:$A$6,0))))</f>
        <v/>
      </c>
      <c r="K252" s="29" t="n"/>
      <c r="L252" s="8" t="n"/>
      <c r="M252" s="9" t="n"/>
      <c r="N252" s="29" t="n"/>
      <c r="O252" s="29" t="n"/>
      <c r="P252" s="29" t="n"/>
      <c r="Q252" s="29" t="n"/>
      <c r="R252" s="9" t="n"/>
      <c r="S252" s="9" t="n"/>
      <c r="T252" s="9" t="n"/>
      <c r="U252" s="9" t="n"/>
      <c r="V252" s="8" t="n"/>
      <c r="W252" s="29" t="n"/>
    </row>
    <row r="253" ht="15" customHeight="1">
      <c r="A253" s="8" t="n"/>
      <c r="B253" s="8" t="n"/>
      <c r="C253" s="8" t="n"/>
      <c r="D253" s="8" t="n"/>
      <c r="E253" s="9" t="n"/>
      <c r="F253" s="29" t="n"/>
      <c r="G253" s="8" t="n"/>
      <c r="H253" s="9" t="n"/>
      <c r="I253" s="9" t="n"/>
      <c r="J253" s="30">
        <f>IF(OR($H253="",NOT(ISNUMBER(IF(ISNUMBER($F253),$F253,IFERROR(--SUBSTITUTE($F253,".","/"),""))))),"",IF(AND($H253="A",ISNUMBER(IF(ISNUMBER($P253),$P253,IFERROR(--SUBSTITUTE($P253,".","/"),""))),IF(ISNUMBER($P253),$P253,IFERROR(--SUBSTITUTE($P253,".","/"),""))&gt;=IF(ISNUMBER($F253),$F253,IFERROR(--SUBSTITUTE($F253,".","/"),""))),MIN(IF(ISNUMBER($F253),$F253,IFERROR(--SUBSTITUTE($F253,".","/"),""))+INDEX(参数表!$B$4:$B$6,MATCH($H253,参数表!$A$4:$A$6,0)),IF(ISNUMBER($P253),$P253,IFERROR(--SUBSTITUTE($P253,".","/"),""))),IF(ISNUMBER($F253),$F253,IFERROR(--SUBSTITUTE($F253,".","/"),""))+INDEX(参数表!$B$4:$B$6,MATCH($H253,参数表!$A$4:$A$6,0))))</f>
        <v/>
      </c>
      <c r="K253" s="29" t="n"/>
      <c r="L253" s="8" t="n"/>
      <c r="M253" s="9" t="n"/>
      <c r="N253" s="29" t="n"/>
      <c r="O253" s="29" t="n"/>
      <c r="P253" s="29" t="n"/>
      <c r="Q253" s="29" t="n"/>
      <c r="R253" s="9" t="n"/>
      <c r="S253" s="9" t="n"/>
      <c r="T253" s="9" t="n"/>
      <c r="U253" s="9" t="n"/>
      <c r="V253" s="8" t="n"/>
      <c r="W253" s="29" t="n"/>
    </row>
    <row r="254" ht="15" customHeight="1">
      <c r="A254" s="8" t="n"/>
      <c r="B254" s="8" t="n"/>
      <c r="C254" s="8" t="n"/>
      <c r="D254" s="8" t="n"/>
      <c r="E254" s="9" t="n"/>
      <c r="F254" s="29" t="n"/>
      <c r="G254" s="8" t="n"/>
      <c r="H254" s="9" t="n"/>
      <c r="I254" s="9" t="n"/>
      <c r="J254" s="30">
        <f>IF(OR($H254="",NOT(ISNUMBER(IF(ISNUMBER($F254),$F254,IFERROR(--SUBSTITUTE($F254,".","/"),""))))),"",IF(AND($H254="A",ISNUMBER(IF(ISNUMBER($P254),$P254,IFERROR(--SUBSTITUTE($P254,".","/"),""))),IF(ISNUMBER($P254),$P254,IFERROR(--SUBSTITUTE($P254,".","/"),""))&gt;=IF(ISNUMBER($F254),$F254,IFERROR(--SUBSTITUTE($F254,".","/"),""))),MIN(IF(ISNUMBER($F254),$F254,IFERROR(--SUBSTITUTE($F254,".","/"),""))+INDEX(参数表!$B$4:$B$6,MATCH($H254,参数表!$A$4:$A$6,0)),IF(ISNUMBER($P254),$P254,IFERROR(--SUBSTITUTE($P254,".","/"),""))),IF(ISNUMBER($F254),$F254,IFERROR(--SUBSTITUTE($F254,".","/"),""))+INDEX(参数表!$B$4:$B$6,MATCH($H254,参数表!$A$4:$A$6,0))))</f>
        <v/>
      </c>
      <c r="K254" s="29" t="n"/>
      <c r="L254" s="8" t="n"/>
      <c r="M254" s="9" t="n"/>
      <c r="N254" s="29" t="n"/>
      <c r="O254" s="29" t="n"/>
      <c r="P254" s="29" t="n"/>
      <c r="Q254" s="29" t="n"/>
      <c r="R254" s="9" t="n"/>
      <c r="S254" s="9" t="n"/>
      <c r="T254" s="9" t="n"/>
      <c r="U254" s="9" t="n"/>
      <c r="V254" s="8" t="n"/>
      <c r="W254" s="29" t="n"/>
    </row>
    <row r="255" ht="15" customHeight="1">
      <c r="A255" s="8" t="n"/>
      <c r="B255" s="8" t="n"/>
      <c r="C255" s="8" t="n"/>
      <c r="D255" s="8" t="n"/>
      <c r="E255" s="9" t="n"/>
      <c r="F255" s="29" t="n"/>
      <c r="G255" s="8" t="n"/>
      <c r="H255" s="9" t="n"/>
      <c r="I255" s="9" t="n"/>
      <c r="J255" s="30">
        <f>IF(OR($H255="",NOT(ISNUMBER(IF(ISNUMBER($F255),$F255,IFERROR(--SUBSTITUTE($F255,".","/"),""))))),"",IF(AND($H255="A",ISNUMBER(IF(ISNUMBER($P255),$P255,IFERROR(--SUBSTITUTE($P255,".","/"),""))),IF(ISNUMBER($P255),$P255,IFERROR(--SUBSTITUTE($P255,".","/"),""))&gt;=IF(ISNUMBER($F255),$F255,IFERROR(--SUBSTITUTE($F255,".","/"),""))),MIN(IF(ISNUMBER($F255),$F255,IFERROR(--SUBSTITUTE($F255,".","/"),""))+INDEX(参数表!$B$4:$B$6,MATCH($H255,参数表!$A$4:$A$6,0)),IF(ISNUMBER($P255),$P255,IFERROR(--SUBSTITUTE($P255,".","/"),""))),IF(ISNUMBER($F255),$F255,IFERROR(--SUBSTITUTE($F255,".","/"),""))+INDEX(参数表!$B$4:$B$6,MATCH($H255,参数表!$A$4:$A$6,0))))</f>
        <v/>
      </c>
      <c r="K255" s="29" t="n"/>
      <c r="L255" s="8" t="n"/>
      <c r="M255" s="9" t="n"/>
      <c r="N255" s="29" t="n"/>
      <c r="O255" s="29" t="n"/>
      <c r="P255" s="29" t="n"/>
      <c r="Q255" s="29" t="n"/>
      <c r="R255" s="9" t="n"/>
      <c r="S255" s="9" t="n"/>
      <c r="T255" s="9" t="n"/>
      <c r="U255" s="9" t="n"/>
      <c r="V255" s="8" t="n"/>
      <c r="W255" s="29" t="n"/>
    </row>
    <row r="256" ht="15" customHeight="1">
      <c r="A256" s="8" t="n"/>
      <c r="B256" s="8" t="n"/>
      <c r="C256" s="8" t="n"/>
      <c r="D256" s="8" t="n"/>
      <c r="E256" s="9" t="n"/>
      <c r="F256" s="29" t="n"/>
      <c r="G256" s="8" t="n"/>
      <c r="H256" s="9" t="n"/>
      <c r="I256" s="9" t="n"/>
      <c r="J256" s="30">
        <f>IF(OR($H256="",NOT(ISNUMBER(IF(ISNUMBER($F256),$F256,IFERROR(--SUBSTITUTE($F256,".","/"),""))))),"",IF(AND($H256="A",ISNUMBER(IF(ISNUMBER($P256),$P256,IFERROR(--SUBSTITUTE($P256,".","/"),""))),IF(ISNUMBER($P256),$P256,IFERROR(--SUBSTITUTE($P256,".","/"),""))&gt;=IF(ISNUMBER($F256),$F256,IFERROR(--SUBSTITUTE($F256,".","/"),""))),MIN(IF(ISNUMBER($F256),$F256,IFERROR(--SUBSTITUTE($F256,".","/"),""))+INDEX(参数表!$B$4:$B$6,MATCH($H256,参数表!$A$4:$A$6,0)),IF(ISNUMBER($P256),$P256,IFERROR(--SUBSTITUTE($P256,".","/"),""))),IF(ISNUMBER($F256),$F256,IFERROR(--SUBSTITUTE($F256,".","/"),""))+INDEX(参数表!$B$4:$B$6,MATCH($H256,参数表!$A$4:$A$6,0))))</f>
        <v/>
      </c>
      <c r="K256" s="29" t="n"/>
      <c r="L256" s="8" t="n"/>
      <c r="M256" s="9" t="n"/>
      <c r="N256" s="29" t="n"/>
      <c r="O256" s="29" t="n"/>
      <c r="P256" s="29" t="n"/>
      <c r="Q256" s="29" t="n"/>
      <c r="R256" s="9" t="n"/>
      <c r="S256" s="9" t="n"/>
      <c r="T256" s="9" t="n"/>
      <c r="U256" s="9" t="n"/>
      <c r="V256" s="8" t="n"/>
      <c r="W256" s="29" t="n"/>
    </row>
    <row r="257" ht="15" customHeight="1">
      <c r="A257" s="8" t="n"/>
      <c r="B257" s="8" t="n"/>
      <c r="C257" s="8" t="n"/>
      <c r="D257" s="8" t="n"/>
      <c r="E257" s="9" t="n"/>
      <c r="F257" s="29" t="n"/>
      <c r="G257" s="8" t="n"/>
      <c r="H257" s="9" t="n"/>
      <c r="I257" s="9" t="n"/>
      <c r="J257" s="30">
        <f>IF(OR($H257="",NOT(ISNUMBER(IF(ISNUMBER($F257),$F257,IFERROR(--SUBSTITUTE($F257,".","/"),""))))),"",IF(AND($H257="A",ISNUMBER(IF(ISNUMBER($P257),$P257,IFERROR(--SUBSTITUTE($P257,".","/"),""))),IF(ISNUMBER($P257),$P257,IFERROR(--SUBSTITUTE($P257,".","/"),""))&gt;=IF(ISNUMBER($F257),$F257,IFERROR(--SUBSTITUTE($F257,".","/"),""))),MIN(IF(ISNUMBER($F257),$F257,IFERROR(--SUBSTITUTE($F257,".","/"),""))+INDEX(参数表!$B$4:$B$6,MATCH($H257,参数表!$A$4:$A$6,0)),IF(ISNUMBER($P257),$P257,IFERROR(--SUBSTITUTE($P257,".","/"),""))),IF(ISNUMBER($F257),$F257,IFERROR(--SUBSTITUTE($F257,".","/"),""))+INDEX(参数表!$B$4:$B$6,MATCH($H257,参数表!$A$4:$A$6,0))))</f>
        <v/>
      </c>
      <c r="K257" s="29" t="n"/>
      <c r="L257" s="8" t="n"/>
      <c r="M257" s="9" t="n"/>
      <c r="N257" s="29" t="n"/>
      <c r="O257" s="29" t="n"/>
      <c r="P257" s="29" t="n"/>
      <c r="Q257" s="29" t="n"/>
      <c r="R257" s="9" t="n"/>
      <c r="S257" s="9" t="n"/>
      <c r="T257" s="9" t="n"/>
      <c r="U257" s="9" t="n"/>
      <c r="V257" s="8" t="n"/>
      <c r="W257" s="29" t="n"/>
    </row>
    <row r="258" ht="15" customHeight="1">
      <c r="A258" s="8" t="n"/>
      <c r="B258" s="8" t="n"/>
      <c r="C258" s="8" t="n"/>
      <c r="D258" s="8" t="n"/>
      <c r="E258" s="9" t="n"/>
      <c r="F258" s="29" t="n"/>
      <c r="G258" s="8" t="n"/>
      <c r="H258" s="9" t="n"/>
      <c r="I258" s="9" t="n"/>
      <c r="J258" s="30">
        <f>IF(OR($H258="",NOT(ISNUMBER(IF(ISNUMBER($F258),$F258,IFERROR(--SUBSTITUTE($F258,".","/"),""))))),"",IF(AND($H258="A",ISNUMBER(IF(ISNUMBER($P258),$P258,IFERROR(--SUBSTITUTE($P258,".","/"),""))),IF(ISNUMBER($P258),$P258,IFERROR(--SUBSTITUTE($P258,".","/"),""))&gt;=IF(ISNUMBER($F258),$F258,IFERROR(--SUBSTITUTE($F258,".","/"),""))),MIN(IF(ISNUMBER($F258),$F258,IFERROR(--SUBSTITUTE($F258,".","/"),""))+INDEX(参数表!$B$4:$B$6,MATCH($H258,参数表!$A$4:$A$6,0)),IF(ISNUMBER($P258),$P258,IFERROR(--SUBSTITUTE($P258,".","/"),""))),IF(ISNUMBER($F258),$F258,IFERROR(--SUBSTITUTE($F258,".","/"),""))+INDEX(参数表!$B$4:$B$6,MATCH($H258,参数表!$A$4:$A$6,0))))</f>
        <v/>
      </c>
      <c r="K258" s="29" t="n"/>
      <c r="L258" s="8" t="n"/>
      <c r="M258" s="9" t="n"/>
      <c r="N258" s="29" t="n"/>
      <c r="O258" s="29" t="n"/>
      <c r="P258" s="29" t="n"/>
      <c r="Q258" s="29" t="n"/>
      <c r="R258" s="9" t="n"/>
      <c r="S258" s="9" t="n"/>
      <c r="T258" s="9" t="n"/>
      <c r="U258" s="9" t="n"/>
      <c r="V258" s="8" t="n"/>
      <c r="W258" s="29" t="n"/>
    </row>
    <row r="259" ht="15" customHeight="1">
      <c r="A259" s="8" t="n"/>
      <c r="B259" s="8" t="n"/>
      <c r="C259" s="8" t="n"/>
      <c r="D259" s="8" t="n"/>
      <c r="E259" s="9" t="n"/>
      <c r="F259" s="29" t="n"/>
      <c r="G259" s="8" t="n"/>
      <c r="H259" s="9" t="n"/>
      <c r="I259" s="9" t="n"/>
      <c r="J259" s="30">
        <f>IF(OR($H259="",NOT(ISNUMBER(IF(ISNUMBER($F259),$F259,IFERROR(--SUBSTITUTE($F259,".","/"),""))))),"",IF(AND($H259="A",ISNUMBER(IF(ISNUMBER($P259),$P259,IFERROR(--SUBSTITUTE($P259,".","/"),""))),IF(ISNUMBER($P259),$P259,IFERROR(--SUBSTITUTE($P259,".","/"),""))&gt;=IF(ISNUMBER($F259),$F259,IFERROR(--SUBSTITUTE($F259,".","/"),""))),MIN(IF(ISNUMBER($F259),$F259,IFERROR(--SUBSTITUTE($F259,".","/"),""))+INDEX(参数表!$B$4:$B$6,MATCH($H259,参数表!$A$4:$A$6,0)),IF(ISNUMBER($P259),$P259,IFERROR(--SUBSTITUTE($P259,".","/"),""))),IF(ISNUMBER($F259),$F259,IFERROR(--SUBSTITUTE($F259,".","/"),""))+INDEX(参数表!$B$4:$B$6,MATCH($H259,参数表!$A$4:$A$6,0))))</f>
        <v/>
      </c>
      <c r="K259" s="29" t="n"/>
      <c r="L259" s="8" t="n"/>
      <c r="M259" s="9" t="n"/>
      <c r="N259" s="29" t="n"/>
      <c r="O259" s="29" t="n"/>
      <c r="P259" s="29" t="n"/>
      <c r="Q259" s="29" t="n"/>
      <c r="R259" s="9" t="n"/>
      <c r="S259" s="9" t="n"/>
      <c r="T259" s="9" t="n"/>
      <c r="U259" s="9" t="n"/>
      <c r="V259" s="8" t="n"/>
      <c r="W259" s="29" t="n"/>
    </row>
    <row r="260" ht="15" customHeight="1">
      <c r="A260" s="8" t="n"/>
      <c r="B260" s="8" t="n"/>
      <c r="C260" s="8" t="n"/>
      <c r="D260" s="8" t="n"/>
      <c r="E260" s="9" t="n"/>
      <c r="F260" s="29" t="n"/>
      <c r="G260" s="8" t="n"/>
      <c r="H260" s="9" t="n"/>
      <c r="I260" s="9" t="n"/>
      <c r="J260" s="30">
        <f>IF(OR($H260="",NOT(ISNUMBER(IF(ISNUMBER($F260),$F260,IFERROR(--SUBSTITUTE($F260,".","/"),""))))),"",IF(AND($H260="A",ISNUMBER(IF(ISNUMBER($P260),$P260,IFERROR(--SUBSTITUTE($P260,".","/"),""))),IF(ISNUMBER($P260),$P260,IFERROR(--SUBSTITUTE($P260,".","/"),""))&gt;=IF(ISNUMBER($F260),$F260,IFERROR(--SUBSTITUTE($F260,".","/"),""))),MIN(IF(ISNUMBER($F260),$F260,IFERROR(--SUBSTITUTE($F260,".","/"),""))+INDEX(参数表!$B$4:$B$6,MATCH($H260,参数表!$A$4:$A$6,0)),IF(ISNUMBER($P260),$P260,IFERROR(--SUBSTITUTE($P260,".","/"),""))),IF(ISNUMBER($F260),$F260,IFERROR(--SUBSTITUTE($F260,".","/"),""))+INDEX(参数表!$B$4:$B$6,MATCH($H260,参数表!$A$4:$A$6,0))))</f>
        <v/>
      </c>
      <c r="K260" s="29" t="n"/>
      <c r="L260" s="8" t="n"/>
      <c r="M260" s="9" t="n"/>
      <c r="N260" s="29" t="n"/>
      <c r="O260" s="29" t="n"/>
      <c r="P260" s="29" t="n"/>
      <c r="Q260" s="29" t="n"/>
      <c r="R260" s="9" t="n"/>
      <c r="S260" s="9" t="n"/>
      <c r="T260" s="9" t="n"/>
      <c r="U260" s="9" t="n"/>
      <c r="V260" s="8" t="n"/>
      <c r="W260" s="29" t="n"/>
    </row>
    <row r="261" ht="15" customHeight="1">
      <c r="A261" s="8" t="n"/>
      <c r="B261" s="8" t="n"/>
      <c r="C261" s="8" t="n"/>
      <c r="D261" s="8" t="n"/>
      <c r="E261" s="9" t="n"/>
      <c r="F261" s="29" t="n"/>
      <c r="G261" s="8" t="n"/>
      <c r="H261" s="9" t="n"/>
      <c r="I261" s="9" t="n"/>
      <c r="J261" s="30">
        <f>IF(OR($H261="",NOT(ISNUMBER(IF(ISNUMBER($F261),$F261,IFERROR(--SUBSTITUTE($F261,".","/"),""))))),"",IF(AND($H261="A",ISNUMBER(IF(ISNUMBER($P261),$P261,IFERROR(--SUBSTITUTE($P261,".","/"),""))),IF(ISNUMBER($P261),$P261,IFERROR(--SUBSTITUTE($P261,".","/"),""))&gt;=IF(ISNUMBER($F261),$F261,IFERROR(--SUBSTITUTE($F261,".","/"),""))),MIN(IF(ISNUMBER($F261),$F261,IFERROR(--SUBSTITUTE($F261,".","/"),""))+INDEX(参数表!$B$4:$B$6,MATCH($H261,参数表!$A$4:$A$6,0)),IF(ISNUMBER($P261),$P261,IFERROR(--SUBSTITUTE($P261,".","/"),""))),IF(ISNUMBER($F261),$F261,IFERROR(--SUBSTITUTE($F261,".","/"),""))+INDEX(参数表!$B$4:$B$6,MATCH($H261,参数表!$A$4:$A$6,0))))</f>
        <v/>
      </c>
      <c r="K261" s="29" t="n"/>
      <c r="L261" s="8" t="n"/>
      <c r="M261" s="9" t="n"/>
      <c r="N261" s="29" t="n"/>
      <c r="O261" s="29" t="n"/>
      <c r="P261" s="29" t="n"/>
      <c r="Q261" s="29" t="n"/>
      <c r="R261" s="9" t="n"/>
      <c r="S261" s="9" t="n"/>
      <c r="T261" s="9" t="n"/>
      <c r="U261" s="9" t="n"/>
      <c r="V261" s="8" t="n"/>
      <c r="W261" s="29" t="n"/>
    </row>
    <row r="262" ht="15" customHeight="1">
      <c r="A262" s="8" t="n"/>
      <c r="B262" s="8" t="n"/>
      <c r="C262" s="8" t="n"/>
      <c r="D262" s="8" t="n"/>
      <c r="E262" s="9" t="n"/>
      <c r="F262" s="29" t="n"/>
      <c r="G262" s="8" t="n"/>
      <c r="H262" s="9" t="n"/>
      <c r="I262" s="9" t="n"/>
      <c r="J262" s="30">
        <f>IF(OR($H262="",NOT(ISNUMBER(IF(ISNUMBER($F262),$F262,IFERROR(--SUBSTITUTE($F262,".","/"),""))))),"",IF(AND($H262="A",ISNUMBER(IF(ISNUMBER($P262),$P262,IFERROR(--SUBSTITUTE($P262,".","/"),""))),IF(ISNUMBER($P262),$P262,IFERROR(--SUBSTITUTE($P262,".","/"),""))&gt;=IF(ISNUMBER($F262),$F262,IFERROR(--SUBSTITUTE($F262,".","/"),""))),MIN(IF(ISNUMBER($F262),$F262,IFERROR(--SUBSTITUTE($F262,".","/"),""))+INDEX(参数表!$B$4:$B$6,MATCH($H262,参数表!$A$4:$A$6,0)),IF(ISNUMBER($P262),$P262,IFERROR(--SUBSTITUTE($P262,".","/"),""))),IF(ISNUMBER($F262),$F262,IFERROR(--SUBSTITUTE($F262,".","/"),""))+INDEX(参数表!$B$4:$B$6,MATCH($H262,参数表!$A$4:$A$6,0))))</f>
        <v/>
      </c>
      <c r="K262" s="29" t="n"/>
      <c r="L262" s="8" t="n"/>
      <c r="M262" s="9" t="n"/>
      <c r="N262" s="29" t="n"/>
      <c r="O262" s="29" t="n"/>
      <c r="P262" s="29" t="n"/>
      <c r="Q262" s="29" t="n"/>
      <c r="R262" s="9" t="n"/>
      <c r="S262" s="9" t="n"/>
      <c r="T262" s="9" t="n"/>
      <c r="U262" s="9" t="n"/>
      <c r="V262" s="8" t="n"/>
      <c r="W262" s="29" t="n"/>
    </row>
    <row r="263" ht="15" customHeight="1">
      <c r="A263" s="8" t="n"/>
      <c r="B263" s="8" t="n"/>
      <c r="C263" s="8" t="n"/>
      <c r="D263" s="8" t="n"/>
      <c r="E263" s="9" t="n"/>
      <c r="F263" s="29" t="n"/>
      <c r="G263" s="8" t="n"/>
      <c r="H263" s="9" t="n"/>
      <c r="I263" s="9" t="n"/>
      <c r="J263" s="30">
        <f>IF(OR($H263="",NOT(ISNUMBER(IF(ISNUMBER($F263),$F263,IFERROR(--SUBSTITUTE($F263,".","/"),""))))),"",IF(AND($H263="A",ISNUMBER(IF(ISNUMBER($P263),$P263,IFERROR(--SUBSTITUTE($P263,".","/"),""))),IF(ISNUMBER($P263),$P263,IFERROR(--SUBSTITUTE($P263,".","/"),""))&gt;=IF(ISNUMBER($F263),$F263,IFERROR(--SUBSTITUTE($F263,".","/"),""))),MIN(IF(ISNUMBER($F263),$F263,IFERROR(--SUBSTITUTE($F263,".","/"),""))+INDEX(参数表!$B$4:$B$6,MATCH($H263,参数表!$A$4:$A$6,0)),IF(ISNUMBER($P263),$P263,IFERROR(--SUBSTITUTE($P263,".","/"),""))),IF(ISNUMBER($F263),$F263,IFERROR(--SUBSTITUTE($F263,".","/"),""))+INDEX(参数表!$B$4:$B$6,MATCH($H263,参数表!$A$4:$A$6,0))))</f>
        <v/>
      </c>
      <c r="K263" s="29" t="n"/>
      <c r="L263" s="8" t="n"/>
      <c r="M263" s="9" t="n"/>
      <c r="N263" s="29" t="n"/>
      <c r="O263" s="29" t="n"/>
      <c r="P263" s="29" t="n"/>
      <c r="Q263" s="29" t="n"/>
      <c r="R263" s="9" t="n"/>
      <c r="S263" s="9" t="n"/>
      <c r="T263" s="9" t="n"/>
      <c r="U263" s="9" t="n"/>
      <c r="V263" s="8" t="n"/>
      <c r="W263" s="29" t="n"/>
    </row>
    <row r="264" ht="15" customHeight="1">
      <c r="A264" s="8" t="n"/>
      <c r="B264" s="8" t="n"/>
      <c r="C264" s="8" t="n"/>
      <c r="D264" s="8" t="n"/>
      <c r="E264" s="9" t="n"/>
      <c r="F264" s="29" t="n"/>
      <c r="G264" s="8" t="n"/>
      <c r="H264" s="9" t="n"/>
      <c r="I264" s="9" t="n"/>
      <c r="J264" s="30">
        <f>IF(OR($H264="",NOT(ISNUMBER(IF(ISNUMBER($F264),$F264,IFERROR(--SUBSTITUTE($F264,".","/"),""))))),"",IF(AND($H264="A",ISNUMBER(IF(ISNUMBER($P264),$P264,IFERROR(--SUBSTITUTE($P264,".","/"),""))),IF(ISNUMBER($P264),$P264,IFERROR(--SUBSTITUTE($P264,".","/"),""))&gt;=IF(ISNUMBER($F264),$F264,IFERROR(--SUBSTITUTE($F264,".","/"),""))),MIN(IF(ISNUMBER($F264),$F264,IFERROR(--SUBSTITUTE($F264,".","/"),""))+INDEX(参数表!$B$4:$B$6,MATCH($H264,参数表!$A$4:$A$6,0)),IF(ISNUMBER($P264),$P264,IFERROR(--SUBSTITUTE($P264,".","/"),""))),IF(ISNUMBER($F264),$F264,IFERROR(--SUBSTITUTE($F264,".","/"),""))+INDEX(参数表!$B$4:$B$6,MATCH($H264,参数表!$A$4:$A$6,0))))</f>
        <v/>
      </c>
      <c r="K264" s="29" t="n"/>
      <c r="L264" s="8" t="n"/>
      <c r="M264" s="9" t="n"/>
      <c r="N264" s="29" t="n"/>
      <c r="O264" s="29" t="n"/>
      <c r="P264" s="29" t="n"/>
      <c r="Q264" s="29" t="n"/>
      <c r="R264" s="9" t="n"/>
      <c r="S264" s="9" t="n"/>
      <c r="T264" s="9" t="n"/>
      <c r="U264" s="9" t="n"/>
      <c r="V264" s="8" t="n"/>
      <c r="W264" s="29" t="n"/>
    </row>
    <row r="265" ht="15" customHeight="1">
      <c r="A265" s="8" t="n"/>
      <c r="B265" s="8" t="n"/>
      <c r="C265" s="8" t="n"/>
      <c r="D265" s="8" t="n"/>
      <c r="E265" s="9" t="n"/>
      <c r="F265" s="29" t="n"/>
      <c r="G265" s="8" t="n"/>
      <c r="H265" s="9" t="n"/>
      <c r="I265" s="9" t="n"/>
      <c r="J265" s="30">
        <f>IF(OR($H265="",NOT(ISNUMBER(IF(ISNUMBER($F265),$F265,IFERROR(--SUBSTITUTE($F265,".","/"),""))))),"",IF(AND($H265="A",ISNUMBER(IF(ISNUMBER($P265),$P265,IFERROR(--SUBSTITUTE($P265,".","/"),""))),IF(ISNUMBER($P265),$P265,IFERROR(--SUBSTITUTE($P265,".","/"),""))&gt;=IF(ISNUMBER($F265),$F265,IFERROR(--SUBSTITUTE($F265,".","/"),""))),MIN(IF(ISNUMBER($F265),$F265,IFERROR(--SUBSTITUTE($F265,".","/"),""))+INDEX(参数表!$B$4:$B$6,MATCH($H265,参数表!$A$4:$A$6,0)),IF(ISNUMBER($P265),$P265,IFERROR(--SUBSTITUTE($P265,".","/"),""))),IF(ISNUMBER($F265),$F265,IFERROR(--SUBSTITUTE($F265,".","/"),""))+INDEX(参数表!$B$4:$B$6,MATCH($H265,参数表!$A$4:$A$6,0))))</f>
        <v/>
      </c>
      <c r="K265" s="29" t="n"/>
      <c r="L265" s="8" t="n"/>
      <c r="M265" s="9" t="n"/>
      <c r="N265" s="29" t="n"/>
      <c r="O265" s="29" t="n"/>
      <c r="P265" s="29" t="n"/>
      <c r="Q265" s="29" t="n"/>
      <c r="R265" s="9" t="n"/>
      <c r="S265" s="9" t="n"/>
      <c r="T265" s="9" t="n"/>
      <c r="U265" s="9" t="n"/>
      <c r="V265" s="8" t="n"/>
      <c r="W265" s="29" t="n"/>
    </row>
    <row r="266" ht="15" customHeight="1">
      <c r="A266" s="8" t="n"/>
      <c r="B266" s="8" t="n"/>
      <c r="C266" s="8" t="n"/>
      <c r="D266" s="8" t="n"/>
      <c r="E266" s="9" t="n"/>
      <c r="F266" s="29" t="n"/>
      <c r="G266" s="8" t="n"/>
      <c r="H266" s="9" t="n"/>
      <c r="I266" s="9" t="n"/>
      <c r="J266" s="30">
        <f>IF(OR($H266="",NOT(ISNUMBER(IF(ISNUMBER($F266),$F266,IFERROR(--SUBSTITUTE($F266,".","/"),""))))),"",IF(AND($H266="A",ISNUMBER(IF(ISNUMBER($P266),$P266,IFERROR(--SUBSTITUTE($P266,".","/"),""))),IF(ISNUMBER($P266),$P266,IFERROR(--SUBSTITUTE($P266,".","/"),""))&gt;=IF(ISNUMBER($F266),$F266,IFERROR(--SUBSTITUTE($F266,".","/"),""))),MIN(IF(ISNUMBER($F266),$F266,IFERROR(--SUBSTITUTE($F266,".","/"),""))+INDEX(参数表!$B$4:$B$6,MATCH($H266,参数表!$A$4:$A$6,0)),IF(ISNUMBER($P266),$P266,IFERROR(--SUBSTITUTE($P266,".","/"),""))),IF(ISNUMBER($F266),$F266,IFERROR(--SUBSTITUTE($F266,".","/"),""))+INDEX(参数表!$B$4:$B$6,MATCH($H266,参数表!$A$4:$A$6,0))))</f>
        <v/>
      </c>
      <c r="K266" s="29" t="n"/>
      <c r="L266" s="8" t="n"/>
      <c r="M266" s="9" t="n"/>
      <c r="N266" s="29" t="n"/>
      <c r="O266" s="29" t="n"/>
      <c r="P266" s="29" t="n"/>
      <c r="Q266" s="29" t="n"/>
      <c r="R266" s="9" t="n"/>
      <c r="S266" s="9" t="n"/>
      <c r="T266" s="9" t="n"/>
      <c r="U266" s="9" t="n"/>
      <c r="V266" s="8" t="n"/>
      <c r="W266" s="29" t="n"/>
    </row>
    <row r="267" ht="15" customHeight="1">
      <c r="A267" s="8" t="n"/>
      <c r="B267" s="8" t="n"/>
      <c r="C267" s="8" t="n"/>
      <c r="D267" s="8" t="n"/>
      <c r="E267" s="9" t="n"/>
      <c r="F267" s="29" t="n"/>
      <c r="G267" s="8" t="n"/>
      <c r="H267" s="9" t="n"/>
      <c r="I267" s="9" t="n"/>
      <c r="J267" s="30">
        <f>IF(OR($H267="",NOT(ISNUMBER(IF(ISNUMBER($F267),$F267,IFERROR(--SUBSTITUTE($F267,".","/"),""))))),"",IF(AND($H267="A",ISNUMBER(IF(ISNUMBER($P267),$P267,IFERROR(--SUBSTITUTE($P267,".","/"),""))),IF(ISNUMBER($P267),$P267,IFERROR(--SUBSTITUTE($P267,".","/"),""))&gt;=IF(ISNUMBER($F267),$F267,IFERROR(--SUBSTITUTE($F267,".","/"),""))),MIN(IF(ISNUMBER($F267),$F267,IFERROR(--SUBSTITUTE($F267,".","/"),""))+INDEX(参数表!$B$4:$B$6,MATCH($H267,参数表!$A$4:$A$6,0)),IF(ISNUMBER($P267),$P267,IFERROR(--SUBSTITUTE($P267,".","/"),""))),IF(ISNUMBER($F267),$F267,IFERROR(--SUBSTITUTE($F267,".","/"),""))+INDEX(参数表!$B$4:$B$6,MATCH($H267,参数表!$A$4:$A$6,0))))</f>
        <v/>
      </c>
      <c r="K267" s="29" t="n"/>
      <c r="L267" s="8" t="n"/>
      <c r="M267" s="9" t="n"/>
      <c r="N267" s="29" t="n"/>
      <c r="O267" s="29" t="n"/>
      <c r="P267" s="29" t="n"/>
      <c r="Q267" s="29" t="n"/>
      <c r="R267" s="9" t="n"/>
      <c r="S267" s="9" t="n"/>
      <c r="T267" s="9" t="n"/>
      <c r="U267" s="9" t="n"/>
      <c r="V267" s="8" t="n"/>
      <c r="W267" s="29" t="n"/>
    </row>
    <row r="268" ht="15" customHeight="1">
      <c r="A268" s="8" t="n"/>
      <c r="B268" s="8" t="n"/>
      <c r="C268" s="8" t="n"/>
      <c r="D268" s="8" t="n"/>
      <c r="E268" s="9" t="n"/>
      <c r="F268" s="29" t="n"/>
      <c r="G268" s="8" t="n"/>
      <c r="H268" s="9" t="n"/>
      <c r="I268" s="9" t="n"/>
      <c r="J268" s="30">
        <f>IF(OR($H268="",NOT(ISNUMBER(IF(ISNUMBER($F268),$F268,IFERROR(--SUBSTITUTE($F268,".","/"),""))))),"",IF(AND($H268="A",ISNUMBER(IF(ISNUMBER($P268),$P268,IFERROR(--SUBSTITUTE($P268,".","/"),""))),IF(ISNUMBER($P268),$P268,IFERROR(--SUBSTITUTE($P268,".","/"),""))&gt;=IF(ISNUMBER($F268),$F268,IFERROR(--SUBSTITUTE($F268,".","/"),""))),MIN(IF(ISNUMBER($F268),$F268,IFERROR(--SUBSTITUTE($F268,".","/"),""))+INDEX(参数表!$B$4:$B$6,MATCH($H268,参数表!$A$4:$A$6,0)),IF(ISNUMBER($P268),$P268,IFERROR(--SUBSTITUTE($P268,".","/"),""))),IF(ISNUMBER($F268),$F268,IFERROR(--SUBSTITUTE($F268,".","/"),""))+INDEX(参数表!$B$4:$B$6,MATCH($H268,参数表!$A$4:$A$6,0))))</f>
        <v/>
      </c>
      <c r="K268" s="29" t="n"/>
      <c r="L268" s="8" t="n"/>
      <c r="M268" s="9" t="n"/>
      <c r="N268" s="29" t="n"/>
      <c r="O268" s="29" t="n"/>
      <c r="P268" s="29" t="n"/>
      <c r="Q268" s="29" t="n"/>
      <c r="R268" s="9" t="n"/>
      <c r="S268" s="9" t="n"/>
      <c r="T268" s="9" t="n"/>
      <c r="U268" s="9" t="n"/>
      <c r="V268" s="8" t="n"/>
      <c r="W268" s="29" t="n"/>
    </row>
    <row r="269" ht="15" customHeight="1">
      <c r="A269" s="8" t="n"/>
      <c r="B269" s="8" t="n"/>
      <c r="C269" s="8" t="n"/>
      <c r="D269" s="8" t="n"/>
      <c r="E269" s="9" t="n"/>
      <c r="F269" s="29" t="n"/>
      <c r="G269" s="8" t="n"/>
      <c r="H269" s="9" t="n"/>
      <c r="I269" s="9" t="n"/>
      <c r="J269" s="30">
        <f>IF(OR($H269="",NOT(ISNUMBER(IF(ISNUMBER($F269),$F269,IFERROR(--SUBSTITUTE($F269,".","/"),""))))),"",IF(AND($H269="A",ISNUMBER(IF(ISNUMBER($P269),$P269,IFERROR(--SUBSTITUTE($P269,".","/"),""))),IF(ISNUMBER($P269),$P269,IFERROR(--SUBSTITUTE($P269,".","/"),""))&gt;=IF(ISNUMBER($F269),$F269,IFERROR(--SUBSTITUTE($F269,".","/"),""))),MIN(IF(ISNUMBER($F269),$F269,IFERROR(--SUBSTITUTE($F269,".","/"),""))+INDEX(参数表!$B$4:$B$6,MATCH($H269,参数表!$A$4:$A$6,0)),IF(ISNUMBER($P269),$P269,IFERROR(--SUBSTITUTE($P269,".","/"),""))),IF(ISNUMBER($F269),$F269,IFERROR(--SUBSTITUTE($F269,".","/"),""))+INDEX(参数表!$B$4:$B$6,MATCH($H269,参数表!$A$4:$A$6,0))))</f>
        <v/>
      </c>
      <c r="K269" s="29" t="n"/>
      <c r="L269" s="8" t="n"/>
      <c r="M269" s="9" t="n"/>
      <c r="N269" s="29" t="n"/>
      <c r="O269" s="29" t="n"/>
      <c r="P269" s="29" t="n"/>
      <c r="Q269" s="29" t="n"/>
      <c r="R269" s="9" t="n"/>
      <c r="S269" s="9" t="n"/>
      <c r="T269" s="9" t="n"/>
      <c r="U269" s="9" t="n"/>
      <c r="V269" s="8" t="n"/>
      <c r="W269" s="29" t="n"/>
    </row>
    <row r="270" ht="15" customHeight="1">
      <c r="A270" s="8" t="n"/>
      <c r="B270" s="8" t="n"/>
      <c r="C270" s="8" t="n"/>
      <c r="D270" s="8" t="n"/>
      <c r="E270" s="9" t="n"/>
      <c r="F270" s="29" t="n"/>
      <c r="G270" s="8" t="n"/>
      <c r="H270" s="9" t="n"/>
      <c r="I270" s="9" t="n"/>
      <c r="J270" s="30">
        <f>IF(OR($H270="",NOT(ISNUMBER(IF(ISNUMBER($F270),$F270,IFERROR(--SUBSTITUTE($F270,".","/"),""))))),"",IF(AND($H270="A",ISNUMBER(IF(ISNUMBER($P270),$P270,IFERROR(--SUBSTITUTE($P270,".","/"),""))),IF(ISNUMBER($P270),$P270,IFERROR(--SUBSTITUTE($P270,".","/"),""))&gt;=IF(ISNUMBER($F270),$F270,IFERROR(--SUBSTITUTE($F270,".","/"),""))),MIN(IF(ISNUMBER($F270),$F270,IFERROR(--SUBSTITUTE($F270,".","/"),""))+INDEX(参数表!$B$4:$B$6,MATCH($H270,参数表!$A$4:$A$6,0)),IF(ISNUMBER($P270),$P270,IFERROR(--SUBSTITUTE($P270,".","/"),""))),IF(ISNUMBER($F270),$F270,IFERROR(--SUBSTITUTE($F270,".","/"),""))+INDEX(参数表!$B$4:$B$6,MATCH($H270,参数表!$A$4:$A$6,0))))</f>
        <v/>
      </c>
      <c r="K270" s="29" t="n"/>
      <c r="L270" s="8" t="n"/>
      <c r="M270" s="9" t="n"/>
      <c r="N270" s="29" t="n"/>
      <c r="O270" s="29" t="n"/>
      <c r="P270" s="29" t="n"/>
      <c r="Q270" s="29" t="n"/>
      <c r="R270" s="9" t="n"/>
      <c r="S270" s="9" t="n"/>
      <c r="T270" s="9" t="n"/>
      <c r="U270" s="9" t="n"/>
      <c r="V270" s="8" t="n"/>
      <c r="W270" s="29" t="n"/>
    </row>
    <row r="271" ht="15" customHeight="1">
      <c r="A271" s="8" t="n"/>
      <c r="B271" s="8" t="n"/>
      <c r="C271" s="8" t="n"/>
      <c r="D271" s="8" t="n"/>
      <c r="E271" s="9" t="n"/>
      <c r="F271" s="29" t="n"/>
      <c r="G271" s="8" t="n"/>
      <c r="H271" s="9" t="n"/>
      <c r="I271" s="9" t="n"/>
      <c r="J271" s="30">
        <f>IF(OR($H271="",NOT(ISNUMBER(IF(ISNUMBER($F271),$F271,IFERROR(--SUBSTITUTE($F271,".","/"),""))))),"",IF(AND($H271="A",ISNUMBER(IF(ISNUMBER($P271),$P271,IFERROR(--SUBSTITUTE($P271,".","/"),""))),IF(ISNUMBER($P271),$P271,IFERROR(--SUBSTITUTE($P271,".","/"),""))&gt;=IF(ISNUMBER($F271),$F271,IFERROR(--SUBSTITUTE($F271,".","/"),""))),MIN(IF(ISNUMBER($F271),$F271,IFERROR(--SUBSTITUTE($F271,".","/"),""))+INDEX(参数表!$B$4:$B$6,MATCH($H271,参数表!$A$4:$A$6,0)),IF(ISNUMBER($P271),$P271,IFERROR(--SUBSTITUTE($P271,".","/"),""))),IF(ISNUMBER($F271),$F271,IFERROR(--SUBSTITUTE($F271,".","/"),""))+INDEX(参数表!$B$4:$B$6,MATCH($H271,参数表!$A$4:$A$6,0))))</f>
        <v/>
      </c>
      <c r="K271" s="29" t="n"/>
      <c r="L271" s="8" t="n"/>
      <c r="M271" s="9" t="n"/>
      <c r="N271" s="29" t="n"/>
      <c r="O271" s="29" t="n"/>
      <c r="P271" s="29" t="n"/>
      <c r="Q271" s="29" t="n"/>
      <c r="R271" s="9" t="n"/>
      <c r="S271" s="9" t="n"/>
      <c r="T271" s="9" t="n"/>
      <c r="U271" s="9" t="n"/>
      <c r="V271" s="8" t="n"/>
      <c r="W271" s="29" t="n"/>
    </row>
    <row r="272" ht="15" customHeight="1">
      <c r="A272" s="8" t="n"/>
      <c r="B272" s="8" t="n"/>
      <c r="C272" s="8" t="n"/>
      <c r="D272" s="8" t="n"/>
      <c r="E272" s="9" t="n"/>
      <c r="F272" s="29" t="n"/>
      <c r="G272" s="8" t="n"/>
      <c r="H272" s="9" t="n"/>
      <c r="I272" s="9" t="n"/>
      <c r="J272" s="30">
        <f>IF(OR($H272="",NOT(ISNUMBER(IF(ISNUMBER($F272),$F272,IFERROR(--SUBSTITUTE($F272,".","/"),""))))),"",IF(AND($H272="A",ISNUMBER(IF(ISNUMBER($P272),$P272,IFERROR(--SUBSTITUTE($P272,".","/"),""))),IF(ISNUMBER($P272),$P272,IFERROR(--SUBSTITUTE($P272,".","/"),""))&gt;=IF(ISNUMBER($F272),$F272,IFERROR(--SUBSTITUTE($F272,".","/"),""))),MIN(IF(ISNUMBER($F272),$F272,IFERROR(--SUBSTITUTE($F272,".","/"),""))+INDEX(参数表!$B$4:$B$6,MATCH($H272,参数表!$A$4:$A$6,0)),IF(ISNUMBER($P272),$P272,IFERROR(--SUBSTITUTE($P272,".","/"),""))),IF(ISNUMBER($F272),$F272,IFERROR(--SUBSTITUTE($F272,".","/"),""))+INDEX(参数表!$B$4:$B$6,MATCH($H272,参数表!$A$4:$A$6,0))))</f>
        <v/>
      </c>
      <c r="K272" s="29" t="n"/>
      <c r="L272" s="8" t="n"/>
      <c r="M272" s="9" t="n"/>
      <c r="N272" s="29" t="n"/>
      <c r="O272" s="29" t="n"/>
      <c r="P272" s="29" t="n"/>
      <c r="Q272" s="29" t="n"/>
      <c r="R272" s="9" t="n"/>
      <c r="S272" s="9" t="n"/>
      <c r="T272" s="9" t="n"/>
      <c r="U272" s="9" t="n"/>
      <c r="V272" s="8" t="n"/>
      <c r="W272" s="29" t="n"/>
    </row>
    <row r="273" ht="15" customHeight="1">
      <c r="A273" s="8" t="n"/>
      <c r="B273" s="8" t="n"/>
      <c r="C273" s="8" t="n"/>
      <c r="D273" s="8" t="n"/>
      <c r="E273" s="9" t="n"/>
      <c r="F273" s="29" t="n"/>
      <c r="G273" s="8" t="n"/>
      <c r="H273" s="9" t="n"/>
      <c r="I273" s="9" t="n"/>
      <c r="J273" s="30">
        <f>IF(OR($H273="",NOT(ISNUMBER(IF(ISNUMBER($F273),$F273,IFERROR(--SUBSTITUTE($F273,".","/"),""))))),"",IF(AND($H273="A",ISNUMBER(IF(ISNUMBER($P273),$P273,IFERROR(--SUBSTITUTE($P273,".","/"),""))),IF(ISNUMBER($P273),$P273,IFERROR(--SUBSTITUTE($P273,".","/"),""))&gt;=IF(ISNUMBER($F273),$F273,IFERROR(--SUBSTITUTE($F273,".","/"),""))),MIN(IF(ISNUMBER($F273),$F273,IFERROR(--SUBSTITUTE($F273,".","/"),""))+INDEX(参数表!$B$4:$B$6,MATCH($H273,参数表!$A$4:$A$6,0)),IF(ISNUMBER($P273),$P273,IFERROR(--SUBSTITUTE($P273,".","/"),""))),IF(ISNUMBER($F273),$F273,IFERROR(--SUBSTITUTE($F273,".","/"),""))+INDEX(参数表!$B$4:$B$6,MATCH($H273,参数表!$A$4:$A$6,0))))</f>
        <v/>
      </c>
      <c r="K273" s="29" t="n"/>
      <c r="L273" s="8" t="n"/>
      <c r="M273" s="9" t="n"/>
      <c r="N273" s="29" t="n"/>
      <c r="O273" s="29" t="n"/>
      <c r="P273" s="29" t="n"/>
      <c r="Q273" s="29" t="n"/>
      <c r="R273" s="9" t="n"/>
      <c r="S273" s="9" t="n"/>
      <c r="T273" s="9" t="n"/>
      <c r="U273" s="9" t="n"/>
      <c r="V273" s="8" t="n"/>
      <c r="W273" s="29" t="n"/>
    </row>
    <row r="274" ht="15" customHeight="1">
      <c r="A274" s="8" t="n"/>
      <c r="B274" s="8" t="n"/>
      <c r="C274" s="8" t="n"/>
      <c r="D274" s="8" t="n"/>
      <c r="E274" s="9" t="n"/>
      <c r="F274" s="29" t="n"/>
      <c r="G274" s="8" t="n"/>
      <c r="H274" s="9" t="n"/>
      <c r="I274" s="9" t="n"/>
      <c r="J274" s="30">
        <f>IF(OR($H274="",NOT(ISNUMBER(IF(ISNUMBER($F274),$F274,IFERROR(--SUBSTITUTE($F274,".","/"),""))))),"",IF(AND($H274="A",ISNUMBER(IF(ISNUMBER($P274),$P274,IFERROR(--SUBSTITUTE($P274,".","/"),""))),IF(ISNUMBER($P274),$P274,IFERROR(--SUBSTITUTE($P274,".","/"),""))&gt;=IF(ISNUMBER($F274),$F274,IFERROR(--SUBSTITUTE($F274,".","/"),""))),MIN(IF(ISNUMBER($F274),$F274,IFERROR(--SUBSTITUTE($F274,".","/"),""))+INDEX(参数表!$B$4:$B$6,MATCH($H274,参数表!$A$4:$A$6,0)),IF(ISNUMBER($P274),$P274,IFERROR(--SUBSTITUTE($P274,".","/"),""))),IF(ISNUMBER($F274),$F274,IFERROR(--SUBSTITUTE($F274,".","/"),""))+INDEX(参数表!$B$4:$B$6,MATCH($H274,参数表!$A$4:$A$6,0))))</f>
        <v/>
      </c>
      <c r="K274" s="29" t="n"/>
      <c r="L274" s="8" t="n"/>
      <c r="M274" s="9" t="n"/>
      <c r="N274" s="29" t="n"/>
      <c r="O274" s="29" t="n"/>
      <c r="P274" s="29" t="n"/>
      <c r="Q274" s="29" t="n"/>
      <c r="R274" s="9" t="n"/>
      <c r="S274" s="9" t="n"/>
      <c r="T274" s="9" t="n"/>
      <c r="U274" s="9" t="n"/>
      <c r="V274" s="8" t="n"/>
      <c r="W274" s="29" t="n"/>
    </row>
    <row r="275" ht="15" customHeight="1">
      <c r="A275" s="8" t="n"/>
      <c r="B275" s="8" t="n"/>
      <c r="C275" s="8" t="n"/>
      <c r="D275" s="8" t="n"/>
      <c r="E275" s="9" t="n"/>
      <c r="F275" s="29" t="n"/>
      <c r="G275" s="8" t="n"/>
      <c r="H275" s="9" t="n"/>
      <c r="I275" s="9" t="n"/>
      <c r="J275" s="30">
        <f>IF(OR($H275="",NOT(ISNUMBER(IF(ISNUMBER($F275),$F275,IFERROR(--SUBSTITUTE($F275,".","/"),""))))),"",IF(AND($H275="A",ISNUMBER(IF(ISNUMBER($P275),$P275,IFERROR(--SUBSTITUTE($P275,".","/"),""))),IF(ISNUMBER($P275),$P275,IFERROR(--SUBSTITUTE($P275,".","/"),""))&gt;=IF(ISNUMBER($F275),$F275,IFERROR(--SUBSTITUTE($F275,".","/"),""))),MIN(IF(ISNUMBER($F275),$F275,IFERROR(--SUBSTITUTE($F275,".","/"),""))+INDEX(参数表!$B$4:$B$6,MATCH($H275,参数表!$A$4:$A$6,0)),IF(ISNUMBER($P275),$P275,IFERROR(--SUBSTITUTE($P275,".","/"),""))),IF(ISNUMBER($F275),$F275,IFERROR(--SUBSTITUTE($F275,".","/"),""))+INDEX(参数表!$B$4:$B$6,MATCH($H275,参数表!$A$4:$A$6,0))))</f>
        <v/>
      </c>
      <c r="K275" s="29" t="n"/>
      <c r="L275" s="8" t="n"/>
      <c r="M275" s="9" t="n"/>
      <c r="N275" s="29" t="n"/>
      <c r="O275" s="29" t="n"/>
      <c r="P275" s="29" t="n"/>
      <c r="Q275" s="29" t="n"/>
      <c r="R275" s="9" t="n"/>
      <c r="S275" s="9" t="n"/>
      <c r="T275" s="9" t="n"/>
      <c r="U275" s="9" t="n"/>
      <c r="V275" s="8" t="n"/>
      <c r="W275" s="29" t="n"/>
    </row>
    <row r="276" ht="15" customHeight="1">
      <c r="A276" s="8" t="n"/>
      <c r="B276" s="8" t="n"/>
      <c r="C276" s="8" t="n"/>
      <c r="D276" s="8" t="n"/>
      <c r="E276" s="9" t="n"/>
      <c r="F276" s="29" t="n"/>
      <c r="G276" s="8" t="n"/>
      <c r="H276" s="9" t="n"/>
      <c r="I276" s="9" t="n"/>
      <c r="J276" s="30">
        <f>IF(OR($H276="",NOT(ISNUMBER(IF(ISNUMBER($F276),$F276,IFERROR(--SUBSTITUTE($F276,".","/"),""))))),"",IF(AND($H276="A",ISNUMBER(IF(ISNUMBER($P276),$P276,IFERROR(--SUBSTITUTE($P276,".","/"),""))),IF(ISNUMBER($P276),$P276,IFERROR(--SUBSTITUTE($P276,".","/"),""))&gt;=IF(ISNUMBER($F276),$F276,IFERROR(--SUBSTITUTE($F276,".","/"),""))),MIN(IF(ISNUMBER($F276),$F276,IFERROR(--SUBSTITUTE($F276,".","/"),""))+INDEX(参数表!$B$4:$B$6,MATCH($H276,参数表!$A$4:$A$6,0)),IF(ISNUMBER($P276),$P276,IFERROR(--SUBSTITUTE($P276,".","/"),""))),IF(ISNUMBER($F276),$F276,IFERROR(--SUBSTITUTE($F276,".","/"),""))+INDEX(参数表!$B$4:$B$6,MATCH($H276,参数表!$A$4:$A$6,0))))</f>
        <v/>
      </c>
      <c r="K276" s="29" t="n"/>
      <c r="L276" s="8" t="n"/>
      <c r="M276" s="9" t="n"/>
      <c r="N276" s="29" t="n"/>
      <c r="O276" s="29" t="n"/>
      <c r="P276" s="29" t="n"/>
      <c r="Q276" s="29" t="n"/>
      <c r="R276" s="9" t="n"/>
      <c r="S276" s="9" t="n"/>
      <c r="T276" s="9" t="n"/>
      <c r="U276" s="9" t="n"/>
      <c r="V276" s="8" t="n"/>
      <c r="W276" s="29" t="n"/>
    </row>
    <row r="277" ht="15" customHeight="1">
      <c r="A277" s="8" t="n"/>
      <c r="B277" s="8" t="n"/>
      <c r="C277" s="8" t="n"/>
      <c r="D277" s="8" t="n"/>
      <c r="E277" s="9" t="n"/>
      <c r="F277" s="29" t="n"/>
      <c r="G277" s="8" t="n"/>
      <c r="H277" s="9" t="n"/>
      <c r="I277" s="9" t="n"/>
      <c r="J277" s="30">
        <f>IF(OR($H277="",NOT(ISNUMBER(IF(ISNUMBER($F277),$F277,IFERROR(--SUBSTITUTE($F277,".","/"),""))))),"",IF(AND($H277="A",ISNUMBER(IF(ISNUMBER($P277),$P277,IFERROR(--SUBSTITUTE($P277,".","/"),""))),IF(ISNUMBER($P277),$P277,IFERROR(--SUBSTITUTE($P277,".","/"),""))&gt;=IF(ISNUMBER($F277),$F277,IFERROR(--SUBSTITUTE($F277,".","/"),""))),MIN(IF(ISNUMBER($F277),$F277,IFERROR(--SUBSTITUTE($F277,".","/"),""))+INDEX(参数表!$B$4:$B$6,MATCH($H277,参数表!$A$4:$A$6,0)),IF(ISNUMBER($P277),$P277,IFERROR(--SUBSTITUTE($P277,".","/"),""))),IF(ISNUMBER($F277),$F277,IFERROR(--SUBSTITUTE($F277,".","/"),""))+INDEX(参数表!$B$4:$B$6,MATCH($H277,参数表!$A$4:$A$6,0))))</f>
        <v/>
      </c>
      <c r="K277" s="29" t="n"/>
      <c r="L277" s="8" t="n"/>
      <c r="M277" s="9" t="n"/>
      <c r="N277" s="29" t="n"/>
      <c r="O277" s="29" t="n"/>
      <c r="P277" s="29" t="n"/>
      <c r="Q277" s="29" t="n"/>
      <c r="R277" s="9" t="n"/>
      <c r="S277" s="9" t="n"/>
      <c r="T277" s="9" t="n"/>
      <c r="U277" s="9" t="n"/>
      <c r="V277" s="8" t="n"/>
      <c r="W277" s="29" t="n"/>
    </row>
    <row r="278" ht="15" customHeight="1">
      <c r="A278" s="8" t="n"/>
      <c r="B278" s="8" t="n"/>
      <c r="C278" s="8" t="n"/>
      <c r="D278" s="8" t="n"/>
      <c r="E278" s="9" t="n"/>
      <c r="F278" s="29" t="n"/>
      <c r="G278" s="8" t="n"/>
      <c r="H278" s="9" t="n"/>
      <c r="I278" s="9" t="n"/>
      <c r="J278" s="30">
        <f>IF(OR($H278="",NOT(ISNUMBER(IF(ISNUMBER($F278),$F278,IFERROR(--SUBSTITUTE($F278,".","/"),""))))),"",IF(AND($H278="A",ISNUMBER(IF(ISNUMBER($P278),$P278,IFERROR(--SUBSTITUTE($P278,".","/"),""))),IF(ISNUMBER($P278),$P278,IFERROR(--SUBSTITUTE($P278,".","/"),""))&gt;=IF(ISNUMBER($F278),$F278,IFERROR(--SUBSTITUTE($F278,".","/"),""))),MIN(IF(ISNUMBER($F278),$F278,IFERROR(--SUBSTITUTE($F278,".","/"),""))+INDEX(参数表!$B$4:$B$6,MATCH($H278,参数表!$A$4:$A$6,0)),IF(ISNUMBER($P278),$P278,IFERROR(--SUBSTITUTE($P278,".","/"),""))),IF(ISNUMBER($F278),$F278,IFERROR(--SUBSTITUTE($F278,".","/"),""))+INDEX(参数表!$B$4:$B$6,MATCH($H278,参数表!$A$4:$A$6,0))))</f>
        <v/>
      </c>
      <c r="K278" s="29" t="n"/>
      <c r="L278" s="8" t="n"/>
      <c r="M278" s="9" t="n"/>
      <c r="N278" s="29" t="n"/>
      <c r="O278" s="29" t="n"/>
      <c r="P278" s="29" t="n"/>
      <c r="Q278" s="29" t="n"/>
      <c r="R278" s="9" t="n"/>
      <c r="S278" s="9" t="n"/>
      <c r="T278" s="9" t="n"/>
      <c r="U278" s="9" t="n"/>
      <c r="V278" s="8" t="n"/>
      <c r="W278" s="29" t="n"/>
    </row>
    <row r="279" ht="15" customHeight="1">
      <c r="A279" s="8" t="n"/>
      <c r="B279" s="8" t="n"/>
      <c r="C279" s="8" t="n"/>
      <c r="D279" s="8" t="n"/>
      <c r="E279" s="9" t="n"/>
      <c r="F279" s="29" t="n"/>
      <c r="G279" s="8" t="n"/>
      <c r="H279" s="9" t="n"/>
      <c r="I279" s="9" t="n"/>
      <c r="J279" s="30">
        <f>IF(OR($H279="",NOT(ISNUMBER(IF(ISNUMBER($F279),$F279,IFERROR(--SUBSTITUTE($F279,".","/"),""))))),"",IF(AND($H279="A",ISNUMBER(IF(ISNUMBER($P279),$P279,IFERROR(--SUBSTITUTE($P279,".","/"),""))),IF(ISNUMBER($P279),$P279,IFERROR(--SUBSTITUTE($P279,".","/"),""))&gt;=IF(ISNUMBER($F279),$F279,IFERROR(--SUBSTITUTE($F279,".","/"),""))),MIN(IF(ISNUMBER($F279),$F279,IFERROR(--SUBSTITUTE($F279,".","/"),""))+INDEX(参数表!$B$4:$B$6,MATCH($H279,参数表!$A$4:$A$6,0)),IF(ISNUMBER($P279),$P279,IFERROR(--SUBSTITUTE($P279,".","/"),""))),IF(ISNUMBER($F279),$F279,IFERROR(--SUBSTITUTE($F279,".","/"),""))+INDEX(参数表!$B$4:$B$6,MATCH($H279,参数表!$A$4:$A$6,0))))</f>
        <v/>
      </c>
      <c r="K279" s="29" t="n"/>
      <c r="L279" s="8" t="n"/>
      <c r="M279" s="9" t="n"/>
      <c r="N279" s="29" t="n"/>
      <c r="O279" s="29" t="n"/>
      <c r="P279" s="29" t="n"/>
      <c r="Q279" s="29" t="n"/>
      <c r="R279" s="9" t="n"/>
      <c r="S279" s="9" t="n"/>
      <c r="T279" s="9" t="n"/>
      <c r="U279" s="9" t="n"/>
      <c r="V279" s="8" t="n"/>
      <c r="W279" s="29" t="n"/>
    </row>
    <row r="280" ht="15" customHeight="1">
      <c r="A280" s="8" t="n"/>
      <c r="B280" s="8" t="n"/>
      <c r="C280" s="8" t="n"/>
      <c r="D280" s="8" t="n"/>
      <c r="E280" s="9" t="n"/>
      <c r="F280" s="29" t="n"/>
      <c r="G280" s="8" t="n"/>
      <c r="H280" s="9" t="n"/>
      <c r="I280" s="9" t="n"/>
      <c r="J280" s="30">
        <f>IF(OR($H280="",NOT(ISNUMBER(IF(ISNUMBER($F280),$F280,IFERROR(--SUBSTITUTE($F280,".","/"),""))))),"",IF(AND($H280="A",ISNUMBER(IF(ISNUMBER($P280),$P280,IFERROR(--SUBSTITUTE($P280,".","/"),""))),IF(ISNUMBER($P280),$P280,IFERROR(--SUBSTITUTE($P280,".","/"),""))&gt;=IF(ISNUMBER($F280),$F280,IFERROR(--SUBSTITUTE($F280,".","/"),""))),MIN(IF(ISNUMBER($F280),$F280,IFERROR(--SUBSTITUTE($F280,".","/"),""))+INDEX(参数表!$B$4:$B$6,MATCH($H280,参数表!$A$4:$A$6,0)),IF(ISNUMBER($P280),$P280,IFERROR(--SUBSTITUTE($P280,".","/"),""))),IF(ISNUMBER($F280),$F280,IFERROR(--SUBSTITUTE($F280,".","/"),""))+INDEX(参数表!$B$4:$B$6,MATCH($H280,参数表!$A$4:$A$6,0))))</f>
        <v/>
      </c>
      <c r="K280" s="29" t="n"/>
      <c r="L280" s="8" t="n"/>
      <c r="M280" s="9" t="n"/>
      <c r="N280" s="29" t="n"/>
      <c r="O280" s="29" t="n"/>
      <c r="P280" s="29" t="n"/>
      <c r="Q280" s="29" t="n"/>
      <c r="R280" s="9" t="n"/>
      <c r="S280" s="9" t="n"/>
      <c r="T280" s="9" t="n"/>
      <c r="U280" s="9" t="n"/>
      <c r="V280" s="8" t="n"/>
      <c r="W280" s="29" t="n"/>
    </row>
    <row r="281" ht="15" customHeight="1">
      <c r="A281" s="8" t="n"/>
      <c r="B281" s="8" t="n"/>
      <c r="C281" s="8" t="n"/>
      <c r="D281" s="8" t="n"/>
      <c r="E281" s="9" t="n"/>
      <c r="F281" s="29" t="n"/>
      <c r="G281" s="8" t="n"/>
      <c r="H281" s="9" t="n"/>
      <c r="I281" s="9" t="n"/>
      <c r="J281" s="30">
        <f>IF(OR($H281="",NOT(ISNUMBER(IF(ISNUMBER($F281),$F281,IFERROR(--SUBSTITUTE($F281,".","/"),""))))),"",IF(AND($H281="A",ISNUMBER(IF(ISNUMBER($P281),$P281,IFERROR(--SUBSTITUTE($P281,".","/"),""))),IF(ISNUMBER($P281),$P281,IFERROR(--SUBSTITUTE($P281,".","/"),""))&gt;=IF(ISNUMBER($F281),$F281,IFERROR(--SUBSTITUTE($F281,".","/"),""))),MIN(IF(ISNUMBER($F281),$F281,IFERROR(--SUBSTITUTE($F281,".","/"),""))+INDEX(参数表!$B$4:$B$6,MATCH($H281,参数表!$A$4:$A$6,0)),IF(ISNUMBER($P281),$P281,IFERROR(--SUBSTITUTE($P281,".","/"),""))),IF(ISNUMBER($F281),$F281,IFERROR(--SUBSTITUTE($F281,".","/"),""))+INDEX(参数表!$B$4:$B$6,MATCH($H281,参数表!$A$4:$A$6,0))))</f>
        <v/>
      </c>
      <c r="K281" s="29" t="n"/>
      <c r="L281" s="8" t="n"/>
      <c r="M281" s="9" t="n"/>
      <c r="N281" s="29" t="n"/>
      <c r="O281" s="29" t="n"/>
      <c r="P281" s="29" t="n"/>
      <c r="Q281" s="29" t="n"/>
      <c r="R281" s="9" t="n"/>
      <c r="S281" s="9" t="n"/>
      <c r="T281" s="9" t="n"/>
      <c r="U281" s="9" t="n"/>
      <c r="V281" s="8" t="n"/>
      <c r="W281" s="29" t="n"/>
    </row>
    <row r="282" ht="15" customHeight="1">
      <c r="A282" s="8" t="n"/>
      <c r="B282" s="8" t="n"/>
      <c r="C282" s="8" t="n"/>
      <c r="D282" s="8" t="n"/>
      <c r="E282" s="9" t="n"/>
      <c r="F282" s="29" t="n"/>
      <c r="G282" s="8" t="n"/>
      <c r="H282" s="9" t="n"/>
      <c r="I282" s="9" t="n"/>
      <c r="J282" s="30">
        <f>IF(OR($H282="",NOT(ISNUMBER(IF(ISNUMBER($F282),$F282,IFERROR(--SUBSTITUTE($F282,".","/"),""))))),"",IF(AND($H282="A",ISNUMBER(IF(ISNUMBER($P282),$P282,IFERROR(--SUBSTITUTE($P282,".","/"),""))),IF(ISNUMBER($P282),$P282,IFERROR(--SUBSTITUTE($P282,".","/"),""))&gt;=IF(ISNUMBER($F282),$F282,IFERROR(--SUBSTITUTE($F282,".","/"),""))),MIN(IF(ISNUMBER($F282),$F282,IFERROR(--SUBSTITUTE($F282,".","/"),""))+INDEX(参数表!$B$4:$B$6,MATCH($H282,参数表!$A$4:$A$6,0)),IF(ISNUMBER($P282),$P282,IFERROR(--SUBSTITUTE($P282,".","/"),""))),IF(ISNUMBER($F282),$F282,IFERROR(--SUBSTITUTE($F282,".","/"),""))+INDEX(参数表!$B$4:$B$6,MATCH($H282,参数表!$A$4:$A$6,0))))</f>
        <v/>
      </c>
      <c r="K282" s="29" t="n"/>
      <c r="L282" s="8" t="n"/>
      <c r="M282" s="9" t="n"/>
      <c r="N282" s="29" t="n"/>
      <c r="O282" s="29" t="n"/>
      <c r="P282" s="29" t="n"/>
      <c r="Q282" s="29" t="n"/>
      <c r="R282" s="9" t="n"/>
      <c r="S282" s="9" t="n"/>
      <c r="T282" s="9" t="n"/>
      <c r="U282" s="9" t="n"/>
      <c r="V282" s="8" t="n"/>
      <c r="W282" s="29" t="n"/>
    </row>
    <row r="283" ht="15" customHeight="1">
      <c r="A283" s="8" t="n"/>
      <c r="B283" s="8" t="n"/>
      <c r="C283" s="8" t="n"/>
      <c r="D283" s="8" t="n"/>
      <c r="E283" s="9" t="n"/>
      <c r="F283" s="29" t="n"/>
      <c r="G283" s="8" t="n"/>
      <c r="H283" s="9" t="n"/>
      <c r="I283" s="9" t="n"/>
      <c r="J283" s="30">
        <f>IF(OR($H283="",NOT(ISNUMBER(IF(ISNUMBER($F283),$F283,IFERROR(--SUBSTITUTE($F283,".","/"),""))))),"",IF(AND($H283="A",ISNUMBER(IF(ISNUMBER($P283),$P283,IFERROR(--SUBSTITUTE($P283,".","/"),""))),IF(ISNUMBER($P283),$P283,IFERROR(--SUBSTITUTE($P283,".","/"),""))&gt;=IF(ISNUMBER($F283),$F283,IFERROR(--SUBSTITUTE($F283,".","/"),""))),MIN(IF(ISNUMBER($F283),$F283,IFERROR(--SUBSTITUTE($F283,".","/"),""))+INDEX(参数表!$B$4:$B$6,MATCH($H283,参数表!$A$4:$A$6,0)),IF(ISNUMBER($P283),$P283,IFERROR(--SUBSTITUTE($P283,".","/"),""))),IF(ISNUMBER($F283),$F283,IFERROR(--SUBSTITUTE($F283,".","/"),""))+INDEX(参数表!$B$4:$B$6,MATCH($H283,参数表!$A$4:$A$6,0))))</f>
        <v/>
      </c>
      <c r="K283" s="29" t="n"/>
      <c r="L283" s="8" t="n"/>
      <c r="M283" s="9" t="n"/>
      <c r="N283" s="29" t="n"/>
      <c r="O283" s="29" t="n"/>
      <c r="P283" s="29" t="n"/>
      <c r="Q283" s="29" t="n"/>
      <c r="R283" s="9" t="n"/>
      <c r="S283" s="9" t="n"/>
      <c r="T283" s="9" t="n"/>
      <c r="U283" s="9" t="n"/>
      <c r="V283" s="8" t="n"/>
      <c r="W283" s="29" t="n"/>
    </row>
    <row r="284" ht="15" customHeight="1">
      <c r="A284" s="8" t="n"/>
      <c r="B284" s="8" t="n"/>
      <c r="C284" s="8" t="n"/>
      <c r="D284" s="8" t="n"/>
      <c r="E284" s="9" t="n"/>
      <c r="F284" s="29" t="n"/>
      <c r="G284" s="8" t="n"/>
      <c r="H284" s="9" t="n"/>
      <c r="I284" s="9" t="n"/>
      <c r="J284" s="30">
        <f>IF(OR($H284="",NOT(ISNUMBER(IF(ISNUMBER($F284),$F284,IFERROR(--SUBSTITUTE($F284,".","/"),""))))),"",IF(AND($H284="A",ISNUMBER(IF(ISNUMBER($P284),$P284,IFERROR(--SUBSTITUTE($P284,".","/"),""))),IF(ISNUMBER($P284),$P284,IFERROR(--SUBSTITUTE($P284,".","/"),""))&gt;=IF(ISNUMBER($F284),$F284,IFERROR(--SUBSTITUTE($F284,".","/"),""))),MIN(IF(ISNUMBER($F284),$F284,IFERROR(--SUBSTITUTE($F284,".","/"),""))+INDEX(参数表!$B$4:$B$6,MATCH($H284,参数表!$A$4:$A$6,0)),IF(ISNUMBER($P284),$P284,IFERROR(--SUBSTITUTE($P284,".","/"),""))),IF(ISNUMBER($F284),$F284,IFERROR(--SUBSTITUTE($F284,".","/"),""))+INDEX(参数表!$B$4:$B$6,MATCH($H284,参数表!$A$4:$A$6,0))))</f>
        <v/>
      </c>
      <c r="K284" s="29" t="n"/>
      <c r="L284" s="8" t="n"/>
      <c r="M284" s="9" t="n"/>
      <c r="N284" s="29" t="n"/>
      <c r="O284" s="29" t="n"/>
      <c r="P284" s="29" t="n"/>
      <c r="Q284" s="29" t="n"/>
      <c r="R284" s="9" t="n"/>
      <c r="S284" s="9" t="n"/>
      <c r="T284" s="9" t="n"/>
      <c r="U284" s="9" t="n"/>
      <c r="V284" s="8" t="n"/>
      <c r="W284" s="29" t="n"/>
    </row>
    <row r="285" ht="15" customHeight="1">
      <c r="A285" s="8" t="n"/>
      <c r="B285" s="8" t="n"/>
      <c r="C285" s="8" t="n"/>
      <c r="D285" s="8" t="n"/>
      <c r="E285" s="9" t="n"/>
      <c r="F285" s="29" t="n"/>
      <c r="G285" s="8" t="n"/>
      <c r="H285" s="9" t="n"/>
      <c r="I285" s="9" t="n"/>
      <c r="J285" s="30">
        <f>IF(OR($H285="",NOT(ISNUMBER(IF(ISNUMBER($F285),$F285,IFERROR(--SUBSTITUTE($F285,".","/"),""))))),"",IF(AND($H285="A",ISNUMBER(IF(ISNUMBER($P285),$P285,IFERROR(--SUBSTITUTE($P285,".","/"),""))),IF(ISNUMBER($P285),$P285,IFERROR(--SUBSTITUTE($P285,".","/"),""))&gt;=IF(ISNUMBER($F285),$F285,IFERROR(--SUBSTITUTE($F285,".","/"),""))),MIN(IF(ISNUMBER($F285),$F285,IFERROR(--SUBSTITUTE($F285,".","/"),""))+INDEX(参数表!$B$4:$B$6,MATCH($H285,参数表!$A$4:$A$6,0)),IF(ISNUMBER($P285),$P285,IFERROR(--SUBSTITUTE($P285,".","/"),""))),IF(ISNUMBER($F285),$F285,IFERROR(--SUBSTITUTE($F285,".","/"),""))+INDEX(参数表!$B$4:$B$6,MATCH($H285,参数表!$A$4:$A$6,0))))</f>
        <v/>
      </c>
      <c r="K285" s="29" t="n"/>
      <c r="L285" s="8" t="n"/>
      <c r="M285" s="9" t="n"/>
      <c r="N285" s="29" t="n"/>
      <c r="O285" s="29" t="n"/>
      <c r="P285" s="29" t="n"/>
      <c r="Q285" s="29" t="n"/>
      <c r="R285" s="9" t="n"/>
      <c r="S285" s="9" t="n"/>
      <c r="T285" s="9" t="n"/>
      <c r="U285" s="9" t="n"/>
      <c r="V285" s="8" t="n"/>
      <c r="W285" s="29" t="n"/>
    </row>
    <row r="286" ht="15" customHeight="1">
      <c r="A286" s="8" t="n"/>
      <c r="B286" s="8" t="n"/>
      <c r="C286" s="8" t="n"/>
      <c r="D286" s="8" t="n"/>
      <c r="E286" s="9" t="n"/>
      <c r="F286" s="29" t="n"/>
      <c r="G286" s="8" t="n"/>
      <c r="H286" s="9" t="n"/>
      <c r="I286" s="9" t="n"/>
      <c r="J286" s="30">
        <f>IF(OR($H286="",NOT(ISNUMBER(IF(ISNUMBER($F286),$F286,IFERROR(--SUBSTITUTE($F286,".","/"),""))))),"",IF(AND($H286="A",ISNUMBER(IF(ISNUMBER($P286),$P286,IFERROR(--SUBSTITUTE($P286,".","/"),""))),IF(ISNUMBER($P286),$P286,IFERROR(--SUBSTITUTE($P286,".","/"),""))&gt;=IF(ISNUMBER($F286),$F286,IFERROR(--SUBSTITUTE($F286,".","/"),""))),MIN(IF(ISNUMBER($F286),$F286,IFERROR(--SUBSTITUTE($F286,".","/"),""))+INDEX(参数表!$B$4:$B$6,MATCH($H286,参数表!$A$4:$A$6,0)),IF(ISNUMBER($P286),$P286,IFERROR(--SUBSTITUTE($P286,".","/"),""))),IF(ISNUMBER($F286),$F286,IFERROR(--SUBSTITUTE($F286,".","/"),""))+INDEX(参数表!$B$4:$B$6,MATCH($H286,参数表!$A$4:$A$6,0))))</f>
        <v/>
      </c>
      <c r="K286" s="29" t="n"/>
      <c r="L286" s="8" t="n"/>
      <c r="M286" s="9" t="n"/>
      <c r="N286" s="29" t="n"/>
      <c r="O286" s="29" t="n"/>
      <c r="P286" s="29" t="n"/>
      <c r="Q286" s="29" t="n"/>
      <c r="R286" s="9" t="n"/>
      <c r="S286" s="9" t="n"/>
      <c r="T286" s="9" t="n"/>
      <c r="U286" s="9" t="n"/>
      <c r="V286" s="8" t="n"/>
      <c r="W286" s="29" t="n"/>
    </row>
    <row r="287" ht="15" customHeight="1">
      <c r="A287" s="8" t="n"/>
      <c r="B287" s="8" t="n"/>
      <c r="C287" s="8" t="n"/>
      <c r="D287" s="8" t="n"/>
      <c r="E287" s="9" t="n"/>
      <c r="F287" s="29" t="n"/>
      <c r="G287" s="8" t="n"/>
      <c r="H287" s="9" t="n"/>
      <c r="I287" s="9" t="n"/>
      <c r="J287" s="30">
        <f>IF(OR($H287="",NOT(ISNUMBER(IF(ISNUMBER($F287),$F287,IFERROR(--SUBSTITUTE($F287,".","/"),""))))),"",IF(AND($H287="A",ISNUMBER(IF(ISNUMBER($P287),$P287,IFERROR(--SUBSTITUTE($P287,".","/"),""))),IF(ISNUMBER($P287),$P287,IFERROR(--SUBSTITUTE($P287,".","/"),""))&gt;=IF(ISNUMBER($F287),$F287,IFERROR(--SUBSTITUTE($F287,".","/"),""))),MIN(IF(ISNUMBER($F287),$F287,IFERROR(--SUBSTITUTE($F287,".","/"),""))+INDEX(参数表!$B$4:$B$6,MATCH($H287,参数表!$A$4:$A$6,0)),IF(ISNUMBER($P287),$P287,IFERROR(--SUBSTITUTE($P287,".","/"),""))),IF(ISNUMBER($F287),$F287,IFERROR(--SUBSTITUTE($F287,".","/"),""))+INDEX(参数表!$B$4:$B$6,MATCH($H287,参数表!$A$4:$A$6,0))))</f>
        <v/>
      </c>
      <c r="K287" s="29" t="n"/>
      <c r="L287" s="8" t="n"/>
      <c r="M287" s="9" t="n"/>
      <c r="N287" s="29" t="n"/>
      <c r="O287" s="29" t="n"/>
      <c r="P287" s="29" t="n"/>
      <c r="Q287" s="29" t="n"/>
      <c r="R287" s="9" t="n"/>
      <c r="S287" s="9" t="n"/>
      <c r="T287" s="9" t="n"/>
      <c r="U287" s="9" t="n"/>
      <c r="V287" s="8" t="n"/>
      <c r="W287" s="29" t="n"/>
    </row>
    <row r="288" ht="15" customHeight="1">
      <c r="A288" s="8" t="n"/>
      <c r="B288" s="8" t="n"/>
      <c r="C288" s="8" t="n"/>
      <c r="D288" s="8" t="n"/>
      <c r="E288" s="9" t="n"/>
      <c r="F288" s="29" t="n"/>
      <c r="G288" s="8" t="n"/>
      <c r="H288" s="9" t="n"/>
      <c r="I288" s="9" t="n"/>
      <c r="J288" s="30">
        <f>IF(OR($H288="",NOT(ISNUMBER(IF(ISNUMBER($F288),$F288,IFERROR(--SUBSTITUTE($F288,".","/"),""))))),"",IF(AND($H288="A",ISNUMBER(IF(ISNUMBER($P288),$P288,IFERROR(--SUBSTITUTE($P288,".","/"),""))),IF(ISNUMBER($P288),$P288,IFERROR(--SUBSTITUTE($P288,".","/"),""))&gt;=IF(ISNUMBER($F288),$F288,IFERROR(--SUBSTITUTE($F288,".","/"),""))),MIN(IF(ISNUMBER($F288),$F288,IFERROR(--SUBSTITUTE($F288,".","/"),""))+INDEX(参数表!$B$4:$B$6,MATCH($H288,参数表!$A$4:$A$6,0)),IF(ISNUMBER($P288),$P288,IFERROR(--SUBSTITUTE($P288,".","/"),""))),IF(ISNUMBER($F288),$F288,IFERROR(--SUBSTITUTE($F288,".","/"),""))+INDEX(参数表!$B$4:$B$6,MATCH($H288,参数表!$A$4:$A$6,0))))</f>
        <v/>
      </c>
      <c r="K288" s="29" t="n"/>
      <c r="L288" s="8" t="n"/>
      <c r="M288" s="9" t="n"/>
      <c r="N288" s="29" t="n"/>
      <c r="O288" s="29" t="n"/>
      <c r="P288" s="29" t="n"/>
      <c r="Q288" s="29" t="n"/>
      <c r="R288" s="9" t="n"/>
      <c r="S288" s="9" t="n"/>
      <c r="T288" s="9" t="n"/>
      <c r="U288" s="9" t="n"/>
      <c r="V288" s="8" t="n"/>
      <c r="W288" s="29" t="n"/>
    </row>
    <row r="289" ht="15" customHeight="1">
      <c r="A289" s="8" t="n"/>
      <c r="B289" s="8" t="n"/>
      <c r="C289" s="8" t="n"/>
      <c r="D289" s="8" t="n"/>
      <c r="E289" s="9" t="n"/>
      <c r="F289" s="29" t="n"/>
      <c r="G289" s="8" t="n"/>
      <c r="H289" s="9" t="n"/>
      <c r="I289" s="9" t="n"/>
      <c r="J289" s="30">
        <f>IF(OR($H289="",NOT(ISNUMBER(IF(ISNUMBER($F289),$F289,IFERROR(--SUBSTITUTE($F289,".","/"),""))))),"",IF(AND($H289="A",ISNUMBER(IF(ISNUMBER($P289),$P289,IFERROR(--SUBSTITUTE($P289,".","/"),""))),IF(ISNUMBER($P289),$P289,IFERROR(--SUBSTITUTE($P289,".","/"),""))&gt;=IF(ISNUMBER($F289),$F289,IFERROR(--SUBSTITUTE($F289,".","/"),""))),MIN(IF(ISNUMBER($F289),$F289,IFERROR(--SUBSTITUTE($F289,".","/"),""))+INDEX(参数表!$B$4:$B$6,MATCH($H289,参数表!$A$4:$A$6,0)),IF(ISNUMBER($P289),$P289,IFERROR(--SUBSTITUTE($P289,".","/"),""))),IF(ISNUMBER($F289),$F289,IFERROR(--SUBSTITUTE($F289,".","/"),""))+INDEX(参数表!$B$4:$B$6,MATCH($H289,参数表!$A$4:$A$6,0))))</f>
        <v/>
      </c>
      <c r="K289" s="29" t="n"/>
      <c r="L289" s="8" t="n"/>
      <c r="M289" s="9" t="n"/>
      <c r="N289" s="29" t="n"/>
      <c r="O289" s="29" t="n"/>
      <c r="P289" s="29" t="n"/>
      <c r="Q289" s="29" t="n"/>
      <c r="R289" s="9" t="n"/>
      <c r="S289" s="9" t="n"/>
      <c r="T289" s="9" t="n"/>
      <c r="U289" s="9" t="n"/>
      <c r="V289" s="8" t="n"/>
      <c r="W289" s="29" t="n"/>
    </row>
    <row r="290" ht="15" customHeight="1">
      <c r="A290" s="8" t="n"/>
      <c r="B290" s="8" t="n"/>
      <c r="C290" s="8" t="n"/>
      <c r="D290" s="8" t="n"/>
      <c r="E290" s="9" t="n"/>
      <c r="F290" s="29" t="n"/>
      <c r="G290" s="8" t="n"/>
      <c r="H290" s="9" t="n"/>
      <c r="I290" s="9" t="n"/>
      <c r="J290" s="30">
        <f>IF(OR($H290="",NOT(ISNUMBER(IF(ISNUMBER($F290),$F290,IFERROR(--SUBSTITUTE($F290,".","/"),""))))),"",IF(AND($H290="A",ISNUMBER(IF(ISNUMBER($P290),$P290,IFERROR(--SUBSTITUTE($P290,".","/"),""))),IF(ISNUMBER($P290),$P290,IFERROR(--SUBSTITUTE($P290,".","/"),""))&gt;=IF(ISNUMBER($F290),$F290,IFERROR(--SUBSTITUTE($F290,".","/"),""))),MIN(IF(ISNUMBER($F290),$F290,IFERROR(--SUBSTITUTE($F290,".","/"),""))+INDEX(参数表!$B$4:$B$6,MATCH($H290,参数表!$A$4:$A$6,0)),IF(ISNUMBER($P290),$P290,IFERROR(--SUBSTITUTE($P290,".","/"),""))),IF(ISNUMBER($F290),$F290,IFERROR(--SUBSTITUTE($F290,".","/"),""))+INDEX(参数表!$B$4:$B$6,MATCH($H290,参数表!$A$4:$A$6,0))))</f>
        <v/>
      </c>
      <c r="K290" s="29" t="n"/>
      <c r="L290" s="8" t="n"/>
      <c r="M290" s="9" t="n"/>
      <c r="N290" s="29" t="n"/>
      <c r="O290" s="29" t="n"/>
      <c r="P290" s="29" t="n"/>
      <c r="Q290" s="29" t="n"/>
      <c r="R290" s="9" t="n"/>
      <c r="S290" s="9" t="n"/>
      <c r="T290" s="9" t="n"/>
      <c r="U290" s="9" t="n"/>
      <c r="V290" s="8" t="n"/>
      <c r="W290" s="29" t="n"/>
    </row>
    <row r="291" ht="15" customHeight="1">
      <c r="A291" s="8" t="n"/>
      <c r="B291" s="8" t="n"/>
      <c r="C291" s="8" t="n"/>
      <c r="D291" s="8" t="n"/>
      <c r="E291" s="9" t="n"/>
      <c r="F291" s="29" t="n"/>
      <c r="G291" s="8" t="n"/>
      <c r="H291" s="9" t="n"/>
      <c r="I291" s="9" t="n"/>
      <c r="J291" s="30">
        <f>IF(OR($H291="",NOT(ISNUMBER(IF(ISNUMBER($F291),$F291,IFERROR(--SUBSTITUTE($F291,".","/"),""))))),"",IF(AND($H291="A",ISNUMBER(IF(ISNUMBER($P291),$P291,IFERROR(--SUBSTITUTE($P291,".","/"),""))),IF(ISNUMBER($P291),$P291,IFERROR(--SUBSTITUTE($P291,".","/"),""))&gt;=IF(ISNUMBER($F291),$F291,IFERROR(--SUBSTITUTE($F291,".","/"),""))),MIN(IF(ISNUMBER($F291),$F291,IFERROR(--SUBSTITUTE($F291,".","/"),""))+INDEX(参数表!$B$4:$B$6,MATCH($H291,参数表!$A$4:$A$6,0)),IF(ISNUMBER($P291),$P291,IFERROR(--SUBSTITUTE($P291,".","/"),""))),IF(ISNUMBER($F291),$F291,IFERROR(--SUBSTITUTE($F291,".","/"),""))+INDEX(参数表!$B$4:$B$6,MATCH($H291,参数表!$A$4:$A$6,0))))</f>
        <v/>
      </c>
      <c r="K291" s="29" t="n"/>
      <c r="L291" s="8" t="n"/>
      <c r="M291" s="9" t="n"/>
      <c r="N291" s="29" t="n"/>
      <c r="O291" s="29" t="n"/>
      <c r="P291" s="29" t="n"/>
      <c r="Q291" s="29" t="n"/>
      <c r="R291" s="9" t="n"/>
      <c r="S291" s="9" t="n"/>
      <c r="T291" s="9" t="n"/>
      <c r="U291" s="9" t="n"/>
      <c r="V291" s="8" t="n"/>
      <c r="W291" s="29" t="n"/>
    </row>
    <row r="292" ht="15" customHeight="1">
      <c r="A292" s="8" t="n"/>
      <c r="B292" s="8" t="n"/>
      <c r="C292" s="8" t="n"/>
      <c r="D292" s="8" t="n"/>
      <c r="E292" s="9" t="n"/>
      <c r="F292" s="29" t="n"/>
      <c r="G292" s="8" t="n"/>
      <c r="H292" s="9" t="n"/>
      <c r="I292" s="9" t="n"/>
      <c r="J292" s="30">
        <f>IF(OR($H292="",NOT(ISNUMBER(IF(ISNUMBER($F292),$F292,IFERROR(--SUBSTITUTE($F292,".","/"),""))))),"",IF(AND($H292="A",ISNUMBER(IF(ISNUMBER($P292),$P292,IFERROR(--SUBSTITUTE($P292,".","/"),""))),IF(ISNUMBER($P292),$P292,IFERROR(--SUBSTITUTE($P292,".","/"),""))&gt;=IF(ISNUMBER($F292),$F292,IFERROR(--SUBSTITUTE($F292,".","/"),""))),MIN(IF(ISNUMBER($F292),$F292,IFERROR(--SUBSTITUTE($F292,".","/"),""))+INDEX(参数表!$B$4:$B$6,MATCH($H292,参数表!$A$4:$A$6,0)),IF(ISNUMBER($P292),$P292,IFERROR(--SUBSTITUTE($P292,".","/"),""))),IF(ISNUMBER($F292),$F292,IFERROR(--SUBSTITUTE($F292,".","/"),""))+INDEX(参数表!$B$4:$B$6,MATCH($H292,参数表!$A$4:$A$6,0))))</f>
        <v/>
      </c>
      <c r="K292" s="29" t="n"/>
      <c r="L292" s="8" t="n"/>
      <c r="M292" s="9" t="n"/>
      <c r="N292" s="29" t="n"/>
      <c r="O292" s="29" t="n"/>
      <c r="P292" s="29" t="n"/>
      <c r="Q292" s="29" t="n"/>
      <c r="R292" s="9" t="n"/>
      <c r="S292" s="9" t="n"/>
      <c r="T292" s="9" t="n"/>
      <c r="U292" s="9" t="n"/>
      <c r="V292" s="8" t="n"/>
      <c r="W292" s="29" t="n"/>
    </row>
    <row r="293" ht="15" customHeight="1">
      <c r="A293" s="8" t="n"/>
      <c r="B293" s="8" t="n"/>
      <c r="C293" s="8" t="n"/>
      <c r="D293" s="8" t="n"/>
      <c r="E293" s="9" t="n"/>
      <c r="F293" s="29" t="n"/>
      <c r="G293" s="8" t="n"/>
      <c r="H293" s="9" t="n"/>
      <c r="I293" s="9" t="n"/>
      <c r="J293" s="30">
        <f>IF(OR($H293="",NOT(ISNUMBER(IF(ISNUMBER($F293),$F293,IFERROR(--SUBSTITUTE($F293,".","/"),""))))),"",IF(AND($H293="A",ISNUMBER(IF(ISNUMBER($P293),$P293,IFERROR(--SUBSTITUTE($P293,".","/"),""))),IF(ISNUMBER($P293),$P293,IFERROR(--SUBSTITUTE($P293,".","/"),""))&gt;=IF(ISNUMBER($F293),$F293,IFERROR(--SUBSTITUTE($F293,".","/"),""))),MIN(IF(ISNUMBER($F293),$F293,IFERROR(--SUBSTITUTE($F293,".","/"),""))+INDEX(参数表!$B$4:$B$6,MATCH($H293,参数表!$A$4:$A$6,0)),IF(ISNUMBER($P293),$P293,IFERROR(--SUBSTITUTE($P293,".","/"),""))),IF(ISNUMBER($F293),$F293,IFERROR(--SUBSTITUTE($F293,".","/"),""))+INDEX(参数表!$B$4:$B$6,MATCH($H293,参数表!$A$4:$A$6,0))))</f>
        <v/>
      </c>
      <c r="K293" s="29" t="n"/>
      <c r="L293" s="8" t="n"/>
      <c r="M293" s="9" t="n"/>
      <c r="N293" s="29" t="n"/>
      <c r="O293" s="29" t="n"/>
      <c r="P293" s="29" t="n"/>
      <c r="Q293" s="29" t="n"/>
      <c r="R293" s="9" t="n"/>
      <c r="S293" s="9" t="n"/>
      <c r="T293" s="9" t="n"/>
      <c r="U293" s="9" t="n"/>
      <c r="V293" s="8" t="n"/>
      <c r="W293" s="29" t="n"/>
    </row>
    <row r="294" ht="15" customHeight="1">
      <c r="A294" s="8" t="n"/>
      <c r="B294" s="8" t="n"/>
      <c r="C294" s="8" t="n"/>
      <c r="D294" s="8" t="n"/>
      <c r="E294" s="9" t="n"/>
      <c r="F294" s="29" t="n"/>
      <c r="G294" s="8" t="n"/>
      <c r="H294" s="9" t="n"/>
      <c r="I294" s="9" t="n"/>
      <c r="J294" s="30">
        <f>IF(OR($H294="",NOT(ISNUMBER(IF(ISNUMBER($F294),$F294,IFERROR(--SUBSTITUTE($F294,".","/"),""))))),"",IF(AND($H294="A",ISNUMBER(IF(ISNUMBER($P294),$P294,IFERROR(--SUBSTITUTE($P294,".","/"),""))),IF(ISNUMBER($P294),$P294,IFERROR(--SUBSTITUTE($P294,".","/"),""))&gt;=IF(ISNUMBER($F294),$F294,IFERROR(--SUBSTITUTE($F294,".","/"),""))),MIN(IF(ISNUMBER($F294),$F294,IFERROR(--SUBSTITUTE($F294,".","/"),""))+INDEX(参数表!$B$4:$B$6,MATCH($H294,参数表!$A$4:$A$6,0)),IF(ISNUMBER($P294),$P294,IFERROR(--SUBSTITUTE($P294,".","/"),""))),IF(ISNUMBER($F294),$F294,IFERROR(--SUBSTITUTE($F294,".","/"),""))+INDEX(参数表!$B$4:$B$6,MATCH($H294,参数表!$A$4:$A$6,0))))</f>
        <v/>
      </c>
      <c r="K294" s="29" t="n"/>
      <c r="L294" s="8" t="n"/>
      <c r="M294" s="9" t="n"/>
      <c r="N294" s="29" t="n"/>
      <c r="O294" s="29" t="n"/>
      <c r="P294" s="29" t="n"/>
      <c r="Q294" s="29" t="n"/>
      <c r="R294" s="9" t="n"/>
      <c r="S294" s="9" t="n"/>
      <c r="T294" s="9" t="n"/>
      <c r="U294" s="9" t="n"/>
      <c r="V294" s="8" t="n"/>
      <c r="W294" s="29" t="n"/>
    </row>
    <row r="295" ht="15" customHeight="1">
      <c r="A295" s="8" t="n"/>
      <c r="B295" s="8" t="n"/>
      <c r="C295" s="8" t="n"/>
      <c r="D295" s="8" t="n"/>
      <c r="E295" s="9" t="n"/>
      <c r="F295" s="29" t="n"/>
      <c r="G295" s="8" t="n"/>
      <c r="H295" s="9" t="n"/>
      <c r="I295" s="9" t="n"/>
      <c r="J295" s="30">
        <f>IF(OR($H295="",NOT(ISNUMBER(IF(ISNUMBER($F295),$F295,IFERROR(--SUBSTITUTE($F295,".","/"),""))))),"",IF(AND($H295="A",ISNUMBER(IF(ISNUMBER($P295),$P295,IFERROR(--SUBSTITUTE($P295,".","/"),""))),IF(ISNUMBER($P295),$P295,IFERROR(--SUBSTITUTE($P295,".","/"),""))&gt;=IF(ISNUMBER($F295),$F295,IFERROR(--SUBSTITUTE($F295,".","/"),""))),MIN(IF(ISNUMBER($F295),$F295,IFERROR(--SUBSTITUTE($F295,".","/"),""))+INDEX(参数表!$B$4:$B$6,MATCH($H295,参数表!$A$4:$A$6,0)),IF(ISNUMBER($P295),$P295,IFERROR(--SUBSTITUTE($P295,".","/"),""))),IF(ISNUMBER($F295),$F295,IFERROR(--SUBSTITUTE($F295,".","/"),""))+INDEX(参数表!$B$4:$B$6,MATCH($H295,参数表!$A$4:$A$6,0))))</f>
        <v/>
      </c>
      <c r="K295" s="29" t="n"/>
      <c r="L295" s="8" t="n"/>
      <c r="M295" s="9" t="n"/>
      <c r="N295" s="29" t="n"/>
      <c r="O295" s="29" t="n"/>
      <c r="P295" s="29" t="n"/>
      <c r="Q295" s="29" t="n"/>
      <c r="R295" s="9" t="n"/>
      <c r="S295" s="9" t="n"/>
      <c r="T295" s="9" t="n"/>
      <c r="U295" s="9" t="n"/>
      <c r="V295" s="8" t="n"/>
      <c r="W295" s="29" t="n"/>
    </row>
    <row r="296" ht="15" customHeight="1">
      <c r="A296" s="8" t="n"/>
      <c r="B296" s="8" t="n"/>
      <c r="C296" s="8" t="n"/>
      <c r="D296" s="8" t="n"/>
      <c r="E296" s="9" t="n"/>
      <c r="F296" s="29" t="n"/>
      <c r="G296" s="8" t="n"/>
      <c r="H296" s="9" t="n"/>
      <c r="I296" s="9" t="n"/>
      <c r="J296" s="30">
        <f>IF(OR($H296="",NOT(ISNUMBER(IF(ISNUMBER($F296),$F296,IFERROR(--SUBSTITUTE($F296,".","/"),""))))),"",IF(AND($H296="A",ISNUMBER(IF(ISNUMBER($P296),$P296,IFERROR(--SUBSTITUTE($P296,".","/"),""))),IF(ISNUMBER($P296),$P296,IFERROR(--SUBSTITUTE($P296,".","/"),""))&gt;=IF(ISNUMBER($F296),$F296,IFERROR(--SUBSTITUTE($F296,".","/"),""))),MIN(IF(ISNUMBER($F296),$F296,IFERROR(--SUBSTITUTE($F296,".","/"),""))+INDEX(参数表!$B$4:$B$6,MATCH($H296,参数表!$A$4:$A$6,0)),IF(ISNUMBER($P296),$P296,IFERROR(--SUBSTITUTE($P296,".","/"),""))),IF(ISNUMBER($F296),$F296,IFERROR(--SUBSTITUTE($F296,".","/"),""))+INDEX(参数表!$B$4:$B$6,MATCH($H296,参数表!$A$4:$A$6,0))))</f>
        <v/>
      </c>
      <c r="K296" s="29" t="n"/>
      <c r="L296" s="8" t="n"/>
      <c r="M296" s="9" t="n"/>
      <c r="N296" s="29" t="n"/>
      <c r="O296" s="29" t="n"/>
      <c r="P296" s="29" t="n"/>
      <c r="Q296" s="29" t="n"/>
      <c r="R296" s="9" t="n"/>
      <c r="S296" s="9" t="n"/>
      <c r="T296" s="9" t="n"/>
      <c r="U296" s="9" t="n"/>
      <c r="V296" s="8" t="n"/>
      <c r="W296" s="29" t="n"/>
    </row>
    <row r="297" ht="15" customHeight="1">
      <c r="A297" s="8" t="n"/>
      <c r="B297" s="8" t="n"/>
      <c r="C297" s="8" t="n"/>
      <c r="D297" s="8" t="n"/>
      <c r="E297" s="9" t="n"/>
      <c r="F297" s="29" t="n"/>
      <c r="G297" s="8" t="n"/>
      <c r="H297" s="9" t="n"/>
      <c r="I297" s="9" t="n"/>
      <c r="J297" s="30">
        <f>IF(OR($H297="",NOT(ISNUMBER(IF(ISNUMBER($F297),$F297,IFERROR(--SUBSTITUTE($F297,".","/"),""))))),"",IF(AND($H297="A",ISNUMBER(IF(ISNUMBER($P297),$P297,IFERROR(--SUBSTITUTE($P297,".","/"),""))),IF(ISNUMBER($P297),$P297,IFERROR(--SUBSTITUTE($P297,".","/"),""))&gt;=IF(ISNUMBER($F297),$F297,IFERROR(--SUBSTITUTE($F297,".","/"),""))),MIN(IF(ISNUMBER($F297),$F297,IFERROR(--SUBSTITUTE($F297,".","/"),""))+INDEX(参数表!$B$4:$B$6,MATCH($H297,参数表!$A$4:$A$6,0)),IF(ISNUMBER($P297),$P297,IFERROR(--SUBSTITUTE($P297,".","/"),""))),IF(ISNUMBER($F297),$F297,IFERROR(--SUBSTITUTE($F297,".","/"),""))+INDEX(参数表!$B$4:$B$6,MATCH($H297,参数表!$A$4:$A$6,0))))</f>
        <v/>
      </c>
      <c r="K297" s="29" t="n"/>
      <c r="L297" s="8" t="n"/>
      <c r="M297" s="9" t="n"/>
      <c r="N297" s="29" t="n"/>
      <c r="O297" s="29" t="n"/>
      <c r="P297" s="29" t="n"/>
      <c r="Q297" s="29" t="n"/>
      <c r="R297" s="9" t="n"/>
      <c r="S297" s="9" t="n"/>
      <c r="T297" s="9" t="n"/>
      <c r="U297" s="9" t="n"/>
      <c r="V297" s="8" t="n"/>
      <c r="W297" s="29" t="n"/>
    </row>
    <row r="298" ht="15" customHeight="1">
      <c r="A298" s="8" t="n"/>
      <c r="B298" s="8" t="n"/>
      <c r="C298" s="8" t="n"/>
      <c r="D298" s="8" t="n"/>
      <c r="E298" s="9" t="n"/>
      <c r="F298" s="29" t="n"/>
      <c r="G298" s="8" t="n"/>
      <c r="H298" s="9" t="n"/>
      <c r="I298" s="9" t="n"/>
      <c r="J298" s="30">
        <f>IF(OR($H298="",NOT(ISNUMBER(IF(ISNUMBER($F298),$F298,IFERROR(--SUBSTITUTE($F298,".","/"),""))))),"",IF(AND($H298="A",ISNUMBER(IF(ISNUMBER($P298),$P298,IFERROR(--SUBSTITUTE($P298,".","/"),""))),IF(ISNUMBER($P298),$P298,IFERROR(--SUBSTITUTE($P298,".","/"),""))&gt;=IF(ISNUMBER($F298),$F298,IFERROR(--SUBSTITUTE($F298,".","/"),""))),MIN(IF(ISNUMBER($F298),$F298,IFERROR(--SUBSTITUTE($F298,".","/"),""))+INDEX(参数表!$B$4:$B$6,MATCH($H298,参数表!$A$4:$A$6,0)),IF(ISNUMBER($P298),$P298,IFERROR(--SUBSTITUTE($P298,".","/"),""))),IF(ISNUMBER($F298),$F298,IFERROR(--SUBSTITUTE($F298,".","/"),""))+INDEX(参数表!$B$4:$B$6,MATCH($H298,参数表!$A$4:$A$6,0))))</f>
        <v/>
      </c>
      <c r="K298" s="29" t="n"/>
      <c r="L298" s="8" t="n"/>
      <c r="M298" s="9" t="n"/>
      <c r="N298" s="29" t="n"/>
      <c r="O298" s="29" t="n"/>
      <c r="P298" s="29" t="n"/>
      <c r="Q298" s="29" t="n"/>
      <c r="R298" s="9" t="n"/>
      <c r="S298" s="9" t="n"/>
      <c r="T298" s="9" t="n"/>
      <c r="U298" s="9" t="n"/>
      <c r="V298" s="8" t="n"/>
      <c r="W298" s="29" t="n"/>
    </row>
    <row r="299" ht="15" customHeight="1">
      <c r="A299" s="8" t="n"/>
      <c r="B299" s="8" t="n"/>
      <c r="C299" s="8" t="n"/>
      <c r="D299" s="8" t="n"/>
      <c r="E299" s="9" t="n"/>
      <c r="F299" s="29" t="n"/>
      <c r="G299" s="8" t="n"/>
      <c r="H299" s="9" t="n"/>
      <c r="I299" s="9" t="n"/>
      <c r="J299" s="30">
        <f>IF(OR($H299="",NOT(ISNUMBER(IF(ISNUMBER($F299),$F299,IFERROR(--SUBSTITUTE($F299,".","/"),""))))),"",IF(AND($H299="A",ISNUMBER(IF(ISNUMBER($P299),$P299,IFERROR(--SUBSTITUTE($P299,".","/"),""))),IF(ISNUMBER($P299),$P299,IFERROR(--SUBSTITUTE($P299,".","/"),""))&gt;=IF(ISNUMBER($F299),$F299,IFERROR(--SUBSTITUTE($F299,".","/"),""))),MIN(IF(ISNUMBER($F299),$F299,IFERROR(--SUBSTITUTE($F299,".","/"),""))+INDEX(参数表!$B$4:$B$6,MATCH($H299,参数表!$A$4:$A$6,0)),IF(ISNUMBER($P299),$P299,IFERROR(--SUBSTITUTE($P299,".","/"),""))),IF(ISNUMBER($F299),$F299,IFERROR(--SUBSTITUTE($F299,".","/"),""))+INDEX(参数表!$B$4:$B$6,MATCH($H299,参数表!$A$4:$A$6,0))))</f>
        <v/>
      </c>
      <c r="K299" s="29" t="n"/>
      <c r="L299" s="8" t="n"/>
      <c r="M299" s="9" t="n"/>
      <c r="N299" s="29" t="n"/>
      <c r="O299" s="29" t="n"/>
      <c r="P299" s="29" t="n"/>
      <c r="Q299" s="29" t="n"/>
      <c r="R299" s="9" t="n"/>
      <c r="S299" s="9" t="n"/>
      <c r="T299" s="9" t="n"/>
      <c r="U299" s="9" t="n"/>
      <c r="V299" s="8" t="n"/>
      <c r="W299" s="29" t="n"/>
    </row>
    <row r="300" ht="15" customHeight="1">
      <c r="A300" s="8" t="n"/>
      <c r="B300" s="8" t="n"/>
      <c r="C300" s="8" t="n"/>
      <c r="D300" s="8" t="n"/>
      <c r="E300" s="9" t="n"/>
      <c r="F300" s="29" t="n"/>
      <c r="G300" s="8" t="n"/>
      <c r="H300" s="9" t="n"/>
      <c r="I300" s="9" t="n"/>
      <c r="J300" s="30">
        <f>IF(OR($H300="",NOT(ISNUMBER(IF(ISNUMBER($F300),$F300,IFERROR(--SUBSTITUTE($F300,".","/"),""))))),"",IF(AND($H300="A",ISNUMBER(IF(ISNUMBER($P300),$P300,IFERROR(--SUBSTITUTE($P300,".","/"),""))),IF(ISNUMBER($P300),$P300,IFERROR(--SUBSTITUTE($P300,".","/"),""))&gt;=IF(ISNUMBER($F300),$F300,IFERROR(--SUBSTITUTE($F300,".","/"),""))),MIN(IF(ISNUMBER($F300),$F300,IFERROR(--SUBSTITUTE($F300,".","/"),""))+INDEX(参数表!$B$4:$B$6,MATCH($H300,参数表!$A$4:$A$6,0)),IF(ISNUMBER($P300),$P300,IFERROR(--SUBSTITUTE($P300,".","/"),""))),IF(ISNUMBER($F300),$F300,IFERROR(--SUBSTITUTE($F300,".","/"),""))+INDEX(参数表!$B$4:$B$6,MATCH($H300,参数表!$A$4:$A$6,0))))</f>
        <v/>
      </c>
      <c r="K300" s="29" t="n"/>
      <c r="L300" s="8" t="n"/>
      <c r="M300" s="9" t="n"/>
      <c r="N300" s="29" t="n"/>
      <c r="O300" s="29" t="n"/>
      <c r="P300" s="29" t="n"/>
      <c r="Q300" s="29" t="n"/>
      <c r="R300" s="9" t="n"/>
      <c r="S300" s="9" t="n"/>
      <c r="T300" s="9" t="n"/>
      <c r="U300" s="9" t="n"/>
      <c r="V300" s="8" t="n"/>
      <c r="W300" s="29" t="n"/>
    </row>
    <row r="301" ht="15" customHeight="1">
      <c r="A301" s="8" t="n"/>
      <c r="B301" s="8" t="n"/>
      <c r="C301" s="8" t="n"/>
      <c r="D301" s="8" t="n"/>
      <c r="E301" s="9" t="n"/>
      <c r="F301" s="29" t="n"/>
      <c r="G301" s="8" t="n"/>
      <c r="H301" s="9" t="n"/>
      <c r="I301" s="9" t="n"/>
      <c r="J301" s="30">
        <f>IF(OR($H301="",NOT(ISNUMBER(IF(ISNUMBER($F301),$F301,IFERROR(--SUBSTITUTE($F301,".","/"),""))))),"",IF(AND($H301="A",ISNUMBER(IF(ISNUMBER($P301),$P301,IFERROR(--SUBSTITUTE($P301,".","/"),""))),IF(ISNUMBER($P301),$P301,IFERROR(--SUBSTITUTE($P301,".","/"),""))&gt;=IF(ISNUMBER($F301),$F301,IFERROR(--SUBSTITUTE($F301,".","/"),""))),MIN(IF(ISNUMBER($F301),$F301,IFERROR(--SUBSTITUTE($F301,".","/"),""))+INDEX(参数表!$B$4:$B$6,MATCH($H301,参数表!$A$4:$A$6,0)),IF(ISNUMBER($P301),$P301,IFERROR(--SUBSTITUTE($P301,".","/"),""))),IF(ISNUMBER($F301),$F301,IFERROR(--SUBSTITUTE($F301,".","/"),""))+INDEX(参数表!$B$4:$B$6,MATCH($H301,参数表!$A$4:$A$6,0))))</f>
        <v/>
      </c>
      <c r="K301" s="29" t="n"/>
      <c r="L301" s="8" t="n"/>
      <c r="M301" s="9" t="n"/>
      <c r="N301" s="29" t="n"/>
      <c r="O301" s="29" t="n"/>
      <c r="P301" s="29" t="n"/>
      <c r="Q301" s="29" t="n"/>
      <c r="R301" s="9" t="n"/>
      <c r="S301" s="9" t="n"/>
      <c r="T301" s="9" t="n"/>
      <c r="U301" s="9" t="n"/>
      <c r="V301" s="8" t="n"/>
      <c r="W301" s="29" t="n"/>
    </row>
    <row r="302" ht="15" customHeight="1">
      <c r="A302" s="8" t="n"/>
      <c r="B302" s="8" t="n"/>
      <c r="C302" s="8" t="n"/>
      <c r="D302" s="8" t="n"/>
      <c r="E302" s="9" t="n"/>
      <c r="F302" s="29" t="n"/>
      <c r="G302" s="8" t="n"/>
      <c r="H302" s="9" t="n"/>
      <c r="I302" s="9" t="n"/>
      <c r="J302" s="30">
        <f>IF(OR($H302="",NOT(ISNUMBER(IF(ISNUMBER($F302),$F302,IFERROR(--SUBSTITUTE($F302,".","/"),""))))),"",IF(AND($H302="A",ISNUMBER(IF(ISNUMBER($P302),$P302,IFERROR(--SUBSTITUTE($P302,".","/"),""))),IF(ISNUMBER($P302),$P302,IFERROR(--SUBSTITUTE($P302,".","/"),""))&gt;=IF(ISNUMBER($F302),$F302,IFERROR(--SUBSTITUTE($F302,".","/"),""))),MIN(IF(ISNUMBER($F302),$F302,IFERROR(--SUBSTITUTE($F302,".","/"),""))+INDEX(参数表!$B$4:$B$6,MATCH($H302,参数表!$A$4:$A$6,0)),IF(ISNUMBER($P302),$P302,IFERROR(--SUBSTITUTE($P302,".","/"),""))),IF(ISNUMBER($F302),$F302,IFERROR(--SUBSTITUTE($F302,".","/"),""))+INDEX(参数表!$B$4:$B$6,MATCH($H302,参数表!$A$4:$A$6,0))))</f>
        <v/>
      </c>
      <c r="K302" s="29" t="n"/>
      <c r="L302" s="8" t="n"/>
      <c r="M302" s="9" t="n"/>
      <c r="N302" s="29" t="n"/>
      <c r="O302" s="29" t="n"/>
      <c r="P302" s="29" t="n"/>
      <c r="Q302" s="29" t="n"/>
      <c r="R302" s="9" t="n"/>
      <c r="S302" s="9" t="n"/>
      <c r="T302" s="9" t="n"/>
      <c r="U302" s="9" t="n"/>
      <c r="V302" s="8" t="n"/>
      <c r="W302" s="29" t="n"/>
    </row>
    <row r="303" ht="15" customHeight="1">
      <c r="A303" s="8" t="n"/>
      <c r="B303" s="8" t="n"/>
      <c r="C303" s="8" t="n"/>
      <c r="D303" s="8" t="n"/>
      <c r="E303" s="9" t="n"/>
      <c r="F303" s="29" t="n"/>
      <c r="G303" s="8" t="n"/>
      <c r="H303" s="9" t="n"/>
      <c r="I303" s="9" t="n"/>
      <c r="J303" s="30">
        <f>IF(OR($H303="",NOT(ISNUMBER(IF(ISNUMBER($F303),$F303,IFERROR(--SUBSTITUTE($F303,".","/"),""))))),"",IF(AND($H303="A",ISNUMBER(IF(ISNUMBER($P303),$P303,IFERROR(--SUBSTITUTE($P303,".","/"),""))),IF(ISNUMBER($P303),$P303,IFERROR(--SUBSTITUTE($P303,".","/"),""))&gt;=IF(ISNUMBER($F303),$F303,IFERROR(--SUBSTITUTE($F303,".","/"),""))),MIN(IF(ISNUMBER($F303),$F303,IFERROR(--SUBSTITUTE($F303,".","/"),""))+INDEX(参数表!$B$4:$B$6,MATCH($H303,参数表!$A$4:$A$6,0)),IF(ISNUMBER($P303),$P303,IFERROR(--SUBSTITUTE($P303,".","/"),""))),IF(ISNUMBER($F303),$F303,IFERROR(--SUBSTITUTE($F303,".","/"),""))+INDEX(参数表!$B$4:$B$6,MATCH($H303,参数表!$A$4:$A$6,0))))</f>
        <v/>
      </c>
      <c r="K303" s="29" t="n"/>
      <c r="L303" s="8" t="n"/>
      <c r="M303" s="9" t="n"/>
      <c r="N303" s="29" t="n"/>
      <c r="O303" s="29" t="n"/>
      <c r="P303" s="29" t="n"/>
      <c r="Q303" s="29" t="n"/>
      <c r="R303" s="9" t="n"/>
      <c r="S303" s="9" t="n"/>
      <c r="T303" s="9" t="n"/>
      <c r="U303" s="9" t="n"/>
      <c r="V303" s="8" t="n"/>
      <c r="W303" s="29" t="n"/>
    </row>
    <row r="304" ht="15" customHeight="1">
      <c r="A304" s="8" t="n"/>
      <c r="B304" s="8" t="n"/>
      <c r="C304" s="8" t="n"/>
      <c r="D304" s="8" t="n"/>
      <c r="E304" s="9" t="n"/>
      <c r="F304" s="29" t="n"/>
      <c r="G304" s="8" t="n"/>
      <c r="H304" s="9" t="n"/>
      <c r="I304" s="9" t="n"/>
      <c r="J304" s="30">
        <f>IF(OR($H304="",NOT(ISNUMBER(IF(ISNUMBER($F304),$F304,IFERROR(--SUBSTITUTE($F304,".","/"),""))))),"",IF(AND($H304="A",ISNUMBER(IF(ISNUMBER($P304),$P304,IFERROR(--SUBSTITUTE($P304,".","/"),""))),IF(ISNUMBER($P304),$P304,IFERROR(--SUBSTITUTE($P304,".","/"),""))&gt;=IF(ISNUMBER($F304),$F304,IFERROR(--SUBSTITUTE($F304,".","/"),""))),MIN(IF(ISNUMBER($F304),$F304,IFERROR(--SUBSTITUTE($F304,".","/"),""))+INDEX(参数表!$B$4:$B$6,MATCH($H304,参数表!$A$4:$A$6,0)),IF(ISNUMBER($P304),$P304,IFERROR(--SUBSTITUTE($P304,".","/"),""))),IF(ISNUMBER($F304),$F304,IFERROR(--SUBSTITUTE($F304,".","/"),""))+INDEX(参数表!$B$4:$B$6,MATCH($H304,参数表!$A$4:$A$6,0))))</f>
        <v/>
      </c>
      <c r="K304" s="29" t="n"/>
      <c r="L304" s="8" t="n"/>
      <c r="M304" s="9" t="n"/>
      <c r="N304" s="29" t="n"/>
      <c r="O304" s="29" t="n"/>
      <c r="P304" s="29" t="n"/>
      <c r="Q304" s="29" t="n"/>
      <c r="R304" s="9" t="n"/>
      <c r="S304" s="9" t="n"/>
      <c r="T304" s="9" t="n"/>
      <c r="U304" s="9" t="n"/>
      <c r="V304" s="8" t="n"/>
      <c r="W304" s="29" t="n"/>
    </row>
    <row r="305" ht="15" customHeight="1">
      <c r="A305" s="8" t="n"/>
      <c r="B305" s="8" t="n"/>
      <c r="C305" s="8" t="n"/>
      <c r="D305" s="8" t="n"/>
      <c r="E305" s="9" t="n"/>
      <c r="F305" s="29" t="n"/>
      <c r="G305" s="8" t="n"/>
      <c r="H305" s="9" t="n"/>
      <c r="I305" s="9" t="n"/>
      <c r="J305" s="30">
        <f>IF(OR($H305="",NOT(ISNUMBER(IF(ISNUMBER($F305),$F305,IFERROR(--SUBSTITUTE($F305,".","/"),""))))),"",IF(AND($H305="A",ISNUMBER(IF(ISNUMBER($P305),$P305,IFERROR(--SUBSTITUTE($P305,".","/"),""))),IF(ISNUMBER($P305),$P305,IFERROR(--SUBSTITUTE($P305,".","/"),""))&gt;=IF(ISNUMBER($F305),$F305,IFERROR(--SUBSTITUTE($F305,".","/"),""))),MIN(IF(ISNUMBER($F305),$F305,IFERROR(--SUBSTITUTE($F305,".","/"),""))+INDEX(参数表!$B$4:$B$6,MATCH($H305,参数表!$A$4:$A$6,0)),IF(ISNUMBER($P305),$P305,IFERROR(--SUBSTITUTE($P305,".","/"),""))),IF(ISNUMBER($F305),$F305,IFERROR(--SUBSTITUTE($F305,".","/"),""))+INDEX(参数表!$B$4:$B$6,MATCH($H305,参数表!$A$4:$A$6,0))))</f>
        <v/>
      </c>
      <c r="K305" s="29" t="n"/>
      <c r="L305" s="8" t="n"/>
      <c r="M305" s="9" t="n"/>
      <c r="N305" s="29" t="n"/>
      <c r="O305" s="29" t="n"/>
      <c r="P305" s="29" t="n"/>
      <c r="Q305" s="29" t="n"/>
      <c r="R305" s="9" t="n"/>
      <c r="S305" s="9" t="n"/>
      <c r="T305" s="9" t="n"/>
      <c r="U305" s="9" t="n"/>
      <c r="V305" s="8" t="n"/>
      <c r="W305" s="29" t="n"/>
    </row>
    <row r="306" ht="15" customHeight="1">
      <c r="A306" s="8" t="n"/>
      <c r="B306" s="8" t="n"/>
      <c r="C306" s="8" t="n"/>
      <c r="D306" s="8" t="n"/>
      <c r="E306" s="9" t="n"/>
      <c r="F306" s="29" t="n"/>
      <c r="G306" s="8" t="n"/>
      <c r="H306" s="9" t="n"/>
      <c r="I306" s="9" t="n"/>
      <c r="J306" s="30">
        <f>IF(OR($H306="",NOT(ISNUMBER(IF(ISNUMBER($F306),$F306,IFERROR(--SUBSTITUTE($F306,".","/"),""))))),"",IF(AND($H306="A",ISNUMBER(IF(ISNUMBER($P306),$P306,IFERROR(--SUBSTITUTE($P306,".","/"),""))),IF(ISNUMBER($P306),$P306,IFERROR(--SUBSTITUTE($P306,".","/"),""))&gt;=IF(ISNUMBER($F306),$F306,IFERROR(--SUBSTITUTE($F306,".","/"),""))),MIN(IF(ISNUMBER($F306),$F306,IFERROR(--SUBSTITUTE($F306,".","/"),""))+INDEX(参数表!$B$4:$B$6,MATCH($H306,参数表!$A$4:$A$6,0)),IF(ISNUMBER($P306),$P306,IFERROR(--SUBSTITUTE($P306,".","/"),""))),IF(ISNUMBER($F306),$F306,IFERROR(--SUBSTITUTE($F306,".","/"),""))+INDEX(参数表!$B$4:$B$6,MATCH($H306,参数表!$A$4:$A$6,0))))</f>
        <v/>
      </c>
      <c r="K306" s="29" t="n"/>
      <c r="L306" s="8" t="n"/>
      <c r="M306" s="9" t="n"/>
      <c r="N306" s="29" t="n"/>
      <c r="O306" s="29" t="n"/>
      <c r="P306" s="29" t="n"/>
      <c r="Q306" s="29" t="n"/>
      <c r="R306" s="9" t="n"/>
      <c r="S306" s="9" t="n"/>
      <c r="T306" s="9" t="n"/>
      <c r="U306" s="9" t="n"/>
      <c r="V306" s="8" t="n"/>
      <c r="W306" s="29" t="n"/>
    </row>
    <row r="307" ht="15" customHeight="1">
      <c r="A307" s="8" t="n"/>
      <c r="B307" s="8" t="n"/>
      <c r="C307" s="8" t="n"/>
      <c r="D307" s="8" t="n"/>
      <c r="E307" s="9" t="n"/>
      <c r="F307" s="29" t="n"/>
      <c r="G307" s="8" t="n"/>
      <c r="H307" s="9" t="n"/>
      <c r="I307" s="9" t="n"/>
      <c r="J307" s="30">
        <f>IF(OR($H307="",NOT(ISNUMBER(IF(ISNUMBER($F307),$F307,IFERROR(--SUBSTITUTE($F307,".","/"),""))))),"",IF(AND($H307="A",ISNUMBER(IF(ISNUMBER($P307),$P307,IFERROR(--SUBSTITUTE($P307,".","/"),""))),IF(ISNUMBER($P307),$P307,IFERROR(--SUBSTITUTE($P307,".","/"),""))&gt;=IF(ISNUMBER($F307),$F307,IFERROR(--SUBSTITUTE($F307,".","/"),""))),MIN(IF(ISNUMBER($F307),$F307,IFERROR(--SUBSTITUTE($F307,".","/"),""))+INDEX(参数表!$B$4:$B$6,MATCH($H307,参数表!$A$4:$A$6,0)),IF(ISNUMBER($P307),$P307,IFERROR(--SUBSTITUTE($P307,".","/"),""))),IF(ISNUMBER($F307),$F307,IFERROR(--SUBSTITUTE($F307,".","/"),""))+INDEX(参数表!$B$4:$B$6,MATCH($H307,参数表!$A$4:$A$6,0))))</f>
        <v/>
      </c>
      <c r="K307" s="29" t="n"/>
      <c r="L307" s="8" t="n"/>
      <c r="M307" s="9" t="n"/>
      <c r="N307" s="29" t="n"/>
      <c r="O307" s="29" t="n"/>
      <c r="P307" s="29" t="n"/>
      <c r="Q307" s="29" t="n"/>
      <c r="R307" s="9" t="n"/>
      <c r="S307" s="9" t="n"/>
      <c r="T307" s="9" t="n"/>
      <c r="U307" s="9" t="n"/>
      <c r="V307" s="8" t="n"/>
      <c r="W307" s="29" t="n"/>
    </row>
    <row r="308" ht="15" customHeight="1">
      <c r="A308" s="8" t="n"/>
      <c r="B308" s="8" t="n"/>
      <c r="C308" s="8" t="n"/>
      <c r="D308" s="8" t="n"/>
      <c r="E308" s="9" t="n"/>
      <c r="F308" s="29" t="n"/>
      <c r="G308" s="8" t="n"/>
      <c r="H308" s="9" t="n"/>
      <c r="I308" s="9" t="n"/>
      <c r="J308" s="30">
        <f>IF(OR($H308="",NOT(ISNUMBER(IF(ISNUMBER($F308),$F308,IFERROR(--SUBSTITUTE($F308,".","/"),""))))),"",IF(AND($H308="A",ISNUMBER(IF(ISNUMBER($P308),$P308,IFERROR(--SUBSTITUTE($P308,".","/"),""))),IF(ISNUMBER($P308),$P308,IFERROR(--SUBSTITUTE($P308,".","/"),""))&gt;=IF(ISNUMBER($F308),$F308,IFERROR(--SUBSTITUTE($F308,".","/"),""))),MIN(IF(ISNUMBER($F308),$F308,IFERROR(--SUBSTITUTE($F308,".","/"),""))+INDEX(参数表!$B$4:$B$6,MATCH($H308,参数表!$A$4:$A$6,0)),IF(ISNUMBER($P308),$P308,IFERROR(--SUBSTITUTE($P308,".","/"),""))),IF(ISNUMBER($F308),$F308,IFERROR(--SUBSTITUTE($F308,".","/"),""))+INDEX(参数表!$B$4:$B$6,MATCH($H308,参数表!$A$4:$A$6,0))))</f>
        <v/>
      </c>
      <c r="K308" s="29" t="n"/>
      <c r="L308" s="8" t="n"/>
      <c r="M308" s="9" t="n"/>
      <c r="N308" s="29" t="n"/>
      <c r="O308" s="29" t="n"/>
      <c r="P308" s="29" t="n"/>
      <c r="Q308" s="29" t="n"/>
      <c r="R308" s="9" t="n"/>
      <c r="S308" s="9" t="n"/>
      <c r="T308" s="9" t="n"/>
      <c r="U308" s="9" t="n"/>
      <c r="V308" s="8" t="n"/>
      <c r="W308" s="29" t="n"/>
    </row>
    <row r="309" ht="15" customHeight="1">
      <c r="A309" s="8" t="n"/>
      <c r="B309" s="8" t="n"/>
      <c r="C309" s="8" t="n"/>
      <c r="D309" s="8" t="n"/>
      <c r="E309" s="9" t="n"/>
      <c r="F309" s="29" t="n"/>
      <c r="G309" s="8" t="n"/>
      <c r="H309" s="9" t="n"/>
      <c r="I309" s="9" t="n"/>
      <c r="J309" s="30">
        <f>IF(OR($H309="",NOT(ISNUMBER(IF(ISNUMBER($F309),$F309,IFERROR(--SUBSTITUTE($F309,".","/"),""))))),"",IF(AND($H309="A",ISNUMBER(IF(ISNUMBER($P309),$P309,IFERROR(--SUBSTITUTE($P309,".","/"),""))),IF(ISNUMBER($P309),$P309,IFERROR(--SUBSTITUTE($P309,".","/"),""))&gt;=IF(ISNUMBER($F309),$F309,IFERROR(--SUBSTITUTE($F309,".","/"),""))),MIN(IF(ISNUMBER($F309),$F309,IFERROR(--SUBSTITUTE($F309,".","/"),""))+INDEX(参数表!$B$4:$B$6,MATCH($H309,参数表!$A$4:$A$6,0)),IF(ISNUMBER($P309),$P309,IFERROR(--SUBSTITUTE($P309,".","/"),""))),IF(ISNUMBER($F309),$F309,IFERROR(--SUBSTITUTE($F309,".","/"),""))+INDEX(参数表!$B$4:$B$6,MATCH($H309,参数表!$A$4:$A$6,0))))</f>
        <v/>
      </c>
      <c r="K309" s="29" t="n"/>
      <c r="L309" s="8" t="n"/>
      <c r="M309" s="9" t="n"/>
      <c r="N309" s="29" t="n"/>
      <c r="O309" s="29" t="n"/>
      <c r="P309" s="29" t="n"/>
      <c r="Q309" s="29" t="n"/>
      <c r="R309" s="9" t="n"/>
      <c r="S309" s="9" t="n"/>
      <c r="T309" s="9" t="n"/>
      <c r="U309" s="9" t="n"/>
      <c r="V309" s="8" t="n"/>
      <c r="W309" s="29" t="n"/>
    </row>
    <row r="310" ht="15" customHeight="1">
      <c r="A310" s="8" t="n"/>
      <c r="B310" s="8" t="n"/>
      <c r="C310" s="8" t="n"/>
      <c r="D310" s="8" t="n"/>
      <c r="E310" s="9" t="n"/>
      <c r="F310" s="29" t="n"/>
      <c r="G310" s="8" t="n"/>
      <c r="H310" s="9" t="n"/>
      <c r="I310" s="9" t="n"/>
      <c r="J310" s="30">
        <f>IF(OR($H310="",NOT(ISNUMBER(IF(ISNUMBER($F310),$F310,IFERROR(--SUBSTITUTE($F310,".","/"),""))))),"",IF(AND($H310="A",ISNUMBER(IF(ISNUMBER($P310),$P310,IFERROR(--SUBSTITUTE($P310,".","/"),""))),IF(ISNUMBER($P310),$P310,IFERROR(--SUBSTITUTE($P310,".","/"),""))&gt;=IF(ISNUMBER($F310),$F310,IFERROR(--SUBSTITUTE($F310,".","/"),""))),MIN(IF(ISNUMBER($F310),$F310,IFERROR(--SUBSTITUTE($F310,".","/"),""))+INDEX(参数表!$B$4:$B$6,MATCH($H310,参数表!$A$4:$A$6,0)),IF(ISNUMBER($P310),$P310,IFERROR(--SUBSTITUTE($P310,".","/"),""))),IF(ISNUMBER($F310),$F310,IFERROR(--SUBSTITUTE($F310,".","/"),""))+INDEX(参数表!$B$4:$B$6,MATCH($H310,参数表!$A$4:$A$6,0))))</f>
        <v/>
      </c>
      <c r="K310" s="29" t="n"/>
      <c r="L310" s="8" t="n"/>
      <c r="M310" s="9" t="n"/>
      <c r="N310" s="29" t="n"/>
      <c r="O310" s="29" t="n"/>
      <c r="P310" s="29" t="n"/>
      <c r="Q310" s="29" t="n"/>
      <c r="R310" s="9" t="n"/>
      <c r="S310" s="9" t="n"/>
      <c r="T310" s="9" t="n"/>
      <c r="U310" s="9" t="n"/>
      <c r="V310" s="8" t="n"/>
      <c r="W310" s="29" t="n"/>
    </row>
    <row r="311" ht="15" customHeight="1">
      <c r="A311" s="8" t="n"/>
      <c r="B311" s="8" t="n"/>
      <c r="C311" s="8" t="n"/>
      <c r="D311" s="8" t="n"/>
      <c r="E311" s="9" t="n"/>
      <c r="F311" s="29" t="n"/>
      <c r="G311" s="8" t="n"/>
      <c r="H311" s="9" t="n"/>
      <c r="I311" s="9" t="n"/>
      <c r="J311" s="30">
        <f>IF(OR($H311="",NOT(ISNUMBER(IF(ISNUMBER($F311),$F311,IFERROR(--SUBSTITUTE($F311,".","/"),""))))),"",IF(AND($H311="A",ISNUMBER(IF(ISNUMBER($P311),$P311,IFERROR(--SUBSTITUTE($P311,".","/"),""))),IF(ISNUMBER($P311),$P311,IFERROR(--SUBSTITUTE($P311,".","/"),""))&gt;=IF(ISNUMBER($F311),$F311,IFERROR(--SUBSTITUTE($F311,".","/"),""))),MIN(IF(ISNUMBER($F311),$F311,IFERROR(--SUBSTITUTE($F311,".","/"),""))+INDEX(参数表!$B$4:$B$6,MATCH($H311,参数表!$A$4:$A$6,0)),IF(ISNUMBER($P311),$P311,IFERROR(--SUBSTITUTE($P311,".","/"),""))),IF(ISNUMBER($F311),$F311,IFERROR(--SUBSTITUTE($F311,".","/"),""))+INDEX(参数表!$B$4:$B$6,MATCH($H311,参数表!$A$4:$A$6,0))))</f>
        <v/>
      </c>
      <c r="K311" s="29" t="n"/>
      <c r="L311" s="8" t="n"/>
      <c r="M311" s="9" t="n"/>
      <c r="N311" s="29" t="n"/>
      <c r="O311" s="29" t="n"/>
      <c r="P311" s="29" t="n"/>
      <c r="Q311" s="29" t="n"/>
      <c r="R311" s="9" t="n"/>
      <c r="S311" s="9" t="n"/>
      <c r="T311" s="9" t="n"/>
      <c r="U311" s="9" t="n"/>
      <c r="V311" s="8" t="n"/>
      <c r="W311" s="29" t="n"/>
    </row>
    <row r="312" ht="15" customHeight="1">
      <c r="A312" s="8" t="n"/>
      <c r="B312" s="8" t="n"/>
      <c r="C312" s="8" t="n"/>
      <c r="D312" s="8" t="n"/>
      <c r="E312" s="9" t="n"/>
      <c r="F312" s="29" t="n"/>
      <c r="G312" s="8" t="n"/>
      <c r="H312" s="9" t="n"/>
      <c r="I312" s="9" t="n"/>
      <c r="J312" s="30">
        <f>IF(OR($H312="",NOT(ISNUMBER(IF(ISNUMBER($F312),$F312,IFERROR(--SUBSTITUTE($F312,".","/"),""))))),"",IF(AND($H312="A",ISNUMBER(IF(ISNUMBER($P312),$P312,IFERROR(--SUBSTITUTE($P312,".","/"),""))),IF(ISNUMBER($P312),$P312,IFERROR(--SUBSTITUTE($P312,".","/"),""))&gt;=IF(ISNUMBER($F312),$F312,IFERROR(--SUBSTITUTE($F312,".","/"),""))),MIN(IF(ISNUMBER($F312),$F312,IFERROR(--SUBSTITUTE($F312,".","/"),""))+INDEX(参数表!$B$4:$B$6,MATCH($H312,参数表!$A$4:$A$6,0)),IF(ISNUMBER($P312),$P312,IFERROR(--SUBSTITUTE($P312,".","/"),""))),IF(ISNUMBER($F312),$F312,IFERROR(--SUBSTITUTE($F312,".","/"),""))+INDEX(参数表!$B$4:$B$6,MATCH($H312,参数表!$A$4:$A$6,0))))</f>
        <v/>
      </c>
      <c r="K312" s="29" t="n"/>
      <c r="L312" s="8" t="n"/>
      <c r="M312" s="9" t="n"/>
      <c r="N312" s="29" t="n"/>
      <c r="O312" s="29" t="n"/>
      <c r="P312" s="29" t="n"/>
      <c r="Q312" s="29" t="n"/>
      <c r="R312" s="9" t="n"/>
      <c r="S312" s="9" t="n"/>
      <c r="T312" s="9" t="n"/>
      <c r="U312" s="9" t="n"/>
      <c r="V312" s="8" t="n"/>
      <c r="W312" s="29" t="n"/>
    </row>
    <row r="313" ht="15" customHeight="1">
      <c r="A313" s="8" t="n"/>
      <c r="B313" s="8" t="n"/>
      <c r="C313" s="8" t="n"/>
      <c r="D313" s="8" t="n"/>
      <c r="E313" s="9" t="n"/>
      <c r="F313" s="29" t="n"/>
      <c r="G313" s="8" t="n"/>
      <c r="H313" s="9" t="n"/>
      <c r="I313" s="9" t="n"/>
      <c r="J313" s="30">
        <f>IF(OR($H313="",NOT(ISNUMBER(IF(ISNUMBER($F313),$F313,IFERROR(--SUBSTITUTE($F313,".","/"),""))))),"",IF(AND($H313="A",ISNUMBER(IF(ISNUMBER($P313),$P313,IFERROR(--SUBSTITUTE($P313,".","/"),""))),IF(ISNUMBER($P313),$P313,IFERROR(--SUBSTITUTE($P313,".","/"),""))&gt;=IF(ISNUMBER($F313),$F313,IFERROR(--SUBSTITUTE($F313,".","/"),""))),MIN(IF(ISNUMBER($F313),$F313,IFERROR(--SUBSTITUTE($F313,".","/"),""))+INDEX(参数表!$B$4:$B$6,MATCH($H313,参数表!$A$4:$A$6,0)),IF(ISNUMBER($P313),$P313,IFERROR(--SUBSTITUTE($P313,".","/"),""))),IF(ISNUMBER($F313),$F313,IFERROR(--SUBSTITUTE($F313,".","/"),""))+INDEX(参数表!$B$4:$B$6,MATCH($H313,参数表!$A$4:$A$6,0))))</f>
        <v/>
      </c>
      <c r="K313" s="29" t="n"/>
      <c r="L313" s="8" t="n"/>
      <c r="M313" s="9" t="n"/>
      <c r="N313" s="29" t="n"/>
      <c r="O313" s="29" t="n"/>
      <c r="P313" s="29" t="n"/>
      <c r="Q313" s="29" t="n"/>
      <c r="R313" s="9" t="n"/>
      <c r="S313" s="9" t="n"/>
      <c r="T313" s="9" t="n"/>
      <c r="U313" s="9" t="n"/>
      <c r="V313" s="8" t="n"/>
      <c r="W313" s="29" t="n"/>
    </row>
    <row r="314" ht="15" customHeight="1">
      <c r="A314" s="8" t="n"/>
      <c r="B314" s="8" t="n"/>
      <c r="C314" s="8" t="n"/>
      <c r="D314" s="8" t="n"/>
      <c r="E314" s="9" t="n"/>
      <c r="F314" s="29" t="n"/>
      <c r="G314" s="8" t="n"/>
      <c r="H314" s="9" t="n"/>
      <c r="I314" s="9" t="n"/>
      <c r="J314" s="30">
        <f>IF(OR($H314="",NOT(ISNUMBER(IF(ISNUMBER($F314),$F314,IFERROR(--SUBSTITUTE($F314,".","/"),""))))),"",IF(AND($H314="A",ISNUMBER(IF(ISNUMBER($P314),$P314,IFERROR(--SUBSTITUTE($P314,".","/"),""))),IF(ISNUMBER($P314),$P314,IFERROR(--SUBSTITUTE($P314,".","/"),""))&gt;=IF(ISNUMBER($F314),$F314,IFERROR(--SUBSTITUTE($F314,".","/"),""))),MIN(IF(ISNUMBER($F314),$F314,IFERROR(--SUBSTITUTE($F314,".","/"),""))+INDEX(参数表!$B$4:$B$6,MATCH($H314,参数表!$A$4:$A$6,0)),IF(ISNUMBER($P314),$P314,IFERROR(--SUBSTITUTE($P314,".","/"),""))),IF(ISNUMBER($F314),$F314,IFERROR(--SUBSTITUTE($F314,".","/"),""))+INDEX(参数表!$B$4:$B$6,MATCH($H314,参数表!$A$4:$A$6,0))))</f>
        <v/>
      </c>
      <c r="K314" s="29" t="n"/>
      <c r="L314" s="8" t="n"/>
      <c r="M314" s="9" t="n"/>
      <c r="N314" s="29" t="n"/>
      <c r="O314" s="29" t="n"/>
      <c r="P314" s="29" t="n"/>
      <c r="Q314" s="29" t="n"/>
      <c r="R314" s="9" t="n"/>
      <c r="S314" s="9" t="n"/>
      <c r="T314" s="9" t="n"/>
      <c r="U314" s="9" t="n"/>
      <c r="V314" s="8" t="n"/>
      <c r="W314" s="29" t="n"/>
    </row>
    <row r="315" ht="15" customHeight="1">
      <c r="A315" s="8" t="n"/>
      <c r="B315" s="8" t="n"/>
      <c r="C315" s="8" t="n"/>
      <c r="D315" s="8" t="n"/>
      <c r="E315" s="9" t="n"/>
      <c r="F315" s="29" t="n"/>
      <c r="G315" s="8" t="n"/>
      <c r="H315" s="9" t="n"/>
      <c r="I315" s="9" t="n"/>
      <c r="J315" s="30">
        <f>IF(OR($H315="",NOT(ISNUMBER(IF(ISNUMBER($F315),$F315,IFERROR(--SUBSTITUTE($F315,".","/"),""))))),"",IF(AND($H315="A",ISNUMBER(IF(ISNUMBER($P315),$P315,IFERROR(--SUBSTITUTE($P315,".","/"),""))),IF(ISNUMBER($P315),$P315,IFERROR(--SUBSTITUTE($P315,".","/"),""))&gt;=IF(ISNUMBER($F315),$F315,IFERROR(--SUBSTITUTE($F315,".","/"),""))),MIN(IF(ISNUMBER($F315),$F315,IFERROR(--SUBSTITUTE($F315,".","/"),""))+INDEX(参数表!$B$4:$B$6,MATCH($H315,参数表!$A$4:$A$6,0)),IF(ISNUMBER($P315),$P315,IFERROR(--SUBSTITUTE($P315,".","/"),""))),IF(ISNUMBER($F315),$F315,IFERROR(--SUBSTITUTE($F315,".","/"),""))+INDEX(参数表!$B$4:$B$6,MATCH($H315,参数表!$A$4:$A$6,0))))</f>
        <v/>
      </c>
      <c r="K315" s="29" t="n"/>
      <c r="L315" s="8" t="n"/>
      <c r="M315" s="9" t="n"/>
      <c r="N315" s="29" t="n"/>
      <c r="O315" s="29" t="n"/>
      <c r="P315" s="29" t="n"/>
      <c r="Q315" s="29" t="n"/>
      <c r="R315" s="9" t="n"/>
      <c r="S315" s="9" t="n"/>
      <c r="T315" s="9" t="n"/>
      <c r="U315" s="9" t="n"/>
      <c r="V315" s="8" t="n"/>
      <c r="W315" s="29" t="n"/>
    </row>
    <row r="316" ht="15" customHeight="1">
      <c r="A316" s="8" t="n"/>
      <c r="B316" s="8" t="n"/>
      <c r="C316" s="8" t="n"/>
      <c r="D316" s="8" t="n"/>
      <c r="E316" s="9" t="n"/>
      <c r="F316" s="29" t="n"/>
      <c r="G316" s="8" t="n"/>
      <c r="H316" s="9" t="n"/>
      <c r="I316" s="9" t="n"/>
      <c r="J316" s="30">
        <f>IF(OR($H316="",NOT(ISNUMBER(IF(ISNUMBER($F316),$F316,IFERROR(--SUBSTITUTE($F316,".","/"),""))))),"",IF(AND($H316="A",ISNUMBER(IF(ISNUMBER($P316),$P316,IFERROR(--SUBSTITUTE($P316,".","/"),""))),IF(ISNUMBER($P316),$P316,IFERROR(--SUBSTITUTE($P316,".","/"),""))&gt;=IF(ISNUMBER($F316),$F316,IFERROR(--SUBSTITUTE($F316,".","/"),""))),MIN(IF(ISNUMBER($F316),$F316,IFERROR(--SUBSTITUTE($F316,".","/"),""))+INDEX(参数表!$B$4:$B$6,MATCH($H316,参数表!$A$4:$A$6,0)),IF(ISNUMBER($P316),$P316,IFERROR(--SUBSTITUTE($P316,".","/"),""))),IF(ISNUMBER($F316),$F316,IFERROR(--SUBSTITUTE($F316,".","/"),""))+INDEX(参数表!$B$4:$B$6,MATCH($H316,参数表!$A$4:$A$6,0))))</f>
        <v/>
      </c>
      <c r="K316" s="29" t="n"/>
      <c r="L316" s="8" t="n"/>
      <c r="M316" s="9" t="n"/>
      <c r="N316" s="29" t="n"/>
      <c r="O316" s="29" t="n"/>
      <c r="P316" s="29" t="n"/>
      <c r="Q316" s="29" t="n"/>
      <c r="R316" s="9" t="n"/>
      <c r="S316" s="9" t="n"/>
      <c r="T316" s="9" t="n"/>
      <c r="U316" s="9" t="n"/>
      <c r="V316" s="8" t="n"/>
      <c r="W316" s="29" t="n"/>
    </row>
    <row r="317" ht="15" customHeight="1">
      <c r="A317" s="8" t="n"/>
      <c r="B317" s="8" t="n"/>
      <c r="C317" s="8" t="n"/>
      <c r="D317" s="8" t="n"/>
      <c r="E317" s="9" t="n"/>
      <c r="F317" s="29" t="n"/>
      <c r="G317" s="8" t="n"/>
      <c r="H317" s="9" t="n"/>
      <c r="I317" s="9" t="n"/>
      <c r="J317" s="30">
        <f>IF(OR($H317="",NOT(ISNUMBER(IF(ISNUMBER($F317),$F317,IFERROR(--SUBSTITUTE($F317,".","/"),""))))),"",IF(AND($H317="A",ISNUMBER(IF(ISNUMBER($P317),$P317,IFERROR(--SUBSTITUTE($P317,".","/"),""))),IF(ISNUMBER($P317),$P317,IFERROR(--SUBSTITUTE($P317,".","/"),""))&gt;=IF(ISNUMBER($F317),$F317,IFERROR(--SUBSTITUTE($F317,".","/"),""))),MIN(IF(ISNUMBER($F317),$F317,IFERROR(--SUBSTITUTE($F317,".","/"),""))+INDEX(参数表!$B$4:$B$6,MATCH($H317,参数表!$A$4:$A$6,0)),IF(ISNUMBER($P317),$P317,IFERROR(--SUBSTITUTE($P317,".","/"),""))),IF(ISNUMBER($F317),$F317,IFERROR(--SUBSTITUTE($F317,".","/"),""))+INDEX(参数表!$B$4:$B$6,MATCH($H317,参数表!$A$4:$A$6,0))))</f>
        <v/>
      </c>
      <c r="K317" s="29" t="n"/>
      <c r="L317" s="8" t="n"/>
      <c r="M317" s="9" t="n"/>
      <c r="N317" s="29" t="n"/>
      <c r="O317" s="29" t="n"/>
      <c r="P317" s="29" t="n"/>
      <c r="Q317" s="29" t="n"/>
      <c r="R317" s="9" t="n"/>
      <c r="S317" s="9" t="n"/>
      <c r="T317" s="9" t="n"/>
      <c r="U317" s="9" t="n"/>
      <c r="V317" s="8" t="n"/>
      <c r="W317" s="29" t="n"/>
    </row>
    <row r="318" ht="15" customHeight="1">
      <c r="A318" s="8" t="n"/>
      <c r="B318" s="8" t="n"/>
      <c r="C318" s="8" t="n"/>
      <c r="D318" s="8" t="n"/>
      <c r="E318" s="9" t="n"/>
      <c r="F318" s="29" t="n"/>
      <c r="G318" s="8" t="n"/>
      <c r="H318" s="9" t="n"/>
      <c r="I318" s="9" t="n"/>
      <c r="J318" s="30">
        <f>IF(OR($H318="",NOT(ISNUMBER(IF(ISNUMBER($F318),$F318,IFERROR(--SUBSTITUTE($F318,".","/"),""))))),"",IF(AND($H318="A",ISNUMBER(IF(ISNUMBER($P318),$P318,IFERROR(--SUBSTITUTE($P318,".","/"),""))),IF(ISNUMBER($P318),$P318,IFERROR(--SUBSTITUTE($P318,".","/"),""))&gt;=IF(ISNUMBER($F318),$F318,IFERROR(--SUBSTITUTE($F318,".","/"),""))),MIN(IF(ISNUMBER($F318),$F318,IFERROR(--SUBSTITUTE($F318,".","/"),""))+INDEX(参数表!$B$4:$B$6,MATCH($H318,参数表!$A$4:$A$6,0)),IF(ISNUMBER($P318),$P318,IFERROR(--SUBSTITUTE($P318,".","/"),""))),IF(ISNUMBER($F318),$F318,IFERROR(--SUBSTITUTE($F318,".","/"),""))+INDEX(参数表!$B$4:$B$6,MATCH($H318,参数表!$A$4:$A$6,0))))</f>
        <v/>
      </c>
      <c r="K318" s="29" t="n"/>
      <c r="L318" s="8" t="n"/>
      <c r="M318" s="9" t="n"/>
      <c r="N318" s="29" t="n"/>
      <c r="O318" s="29" t="n"/>
      <c r="P318" s="29" t="n"/>
      <c r="Q318" s="29" t="n"/>
      <c r="R318" s="9" t="n"/>
      <c r="S318" s="9" t="n"/>
      <c r="T318" s="9" t="n"/>
      <c r="U318" s="9" t="n"/>
      <c r="V318" s="8" t="n"/>
      <c r="W318" s="29" t="n"/>
    </row>
    <row r="319" ht="15" customHeight="1">
      <c r="A319" s="8" t="n"/>
      <c r="B319" s="8" t="n"/>
      <c r="C319" s="8" t="n"/>
      <c r="D319" s="8" t="n"/>
      <c r="E319" s="9" t="n"/>
      <c r="F319" s="29" t="n"/>
      <c r="G319" s="8" t="n"/>
      <c r="H319" s="9" t="n"/>
      <c r="I319" s="9" t="n"/>
      <c r="J319" s="30">
        <f>IF(OR($H319="",NOT(ISNUMBER(IF(ISNUMBER($F319),$F319,IFERROR(--SUBSTITUTE($F319,".","/"),""))))),"",IF(AND($H319="A",ISNUMBER(IF(ISNUMBER($P319),$P319,IFERROR(--SUBSTITUTE($P319,".","/"),""))),IF(ISNUMBER($P319),$P319,IFERROR(--SUBSTITUTE($P319,".","/"),""))&gt;=IF(ISNUMBER($F319),$F319,IFERROR(--SUBSTITUTE($F319,".","/"),""))),MIN(IF(ISNUMBER($F319),$F319,IFERROR(--SUBSTITUTE($F319,".","/"),""))+INDEX(参数表!$B$4:$B$6,MATCH($H319,参数表!$A$4:$A$6,0)),IF(ISNUMBER($P319),$P319,IFERROR(--SUBSTITUTE($P319,".","/"),""))),IF(ISNUMBER($F319),$F319,IFERROR(--SUBSTITUTE($F319,".","/"),""))+INDEX(参数表!$B$4:$B$6,MATCH($H319,参数表!$A$4:$A$6,0))))</f>
        <v/>
      </c>
      <c r="K319" s="29" t="n"/>
      <c r="L319" s="8" t="n"/>
      <c r="M319" s="9" t="n"/>
      <c r="N319" s="29" t="n"/>
      <c r="O319" s="29" t="n"/>
      <c r="P319" s="29" t="n"/>
      <c r="Q319" s="29" t="n"/>
      <c r="R319" s="9" t="n"/>
      <c r="S319" s="9" t="n"/>
      <c r="T319" s="9" t="n"/>
      <c r="U319" s="9" t="n"/>
      <c r="V319" s="8" t="n"/>
      <c r="W319" s="29" t="n"/>
    </row>
    <row r="320" ht="15" customHeight="1">
      <c r="A320" s="8" t="n"/>
      <c r="B320" s="8" t="n"/>
      <c r="C320" s="8" t="n"/>
      <c r="D320" s="8" t="n"/>
      <c r="E320" s="9" t="n"/>
      <c r="F320" s="29" t="n"/>
      <c r="G320" s="8" t="n"/>
      <c r="H320" s="9" t="n"/>
      <c r="I320" s="9" t="n"/>
      <c r="J320" s="30">
        <f>IF(OR($H320="",NOT(ISNUMBER(IF(ISNUMBER($F320),$F320,IFERROR(--SUBSTITUTE($F320,".","/"),""))))),"",IF(AND($H320="A",ISNUMBER(IF(ISNUMBER($P320),$P320,IFERROR(--SUBSTITUTE($P320,".","/"),""))),IF(ISNUMBER($P320),$P320,IFERROR(--SUBSTITUTE($P320,".","/"),""))&gt;=IF(ISNUMBER($F320),$F320,IFERROR(--SUBSTITUTE($F320,".","/"),""))),MIN(IF(ISNUMBER($F320),$F320,IFERROR(--SUBSTITUTE($F320,".","/"),""))+INDEX(参数表!$B$4:$B$6,MATCH($H320,参数表!$A$4:$A$6,0)),IF(ISNUMBER($P320),$P320,IFERROR(--SUBSTITUTE($P320,".","/"),""))),IF(ISNUMBER($F320),$F320,IFERROR(--SUBSTITUTE($F320,".","/"),""))+INDEX(参数表!$B$4:$B$6,MATCH($H320,参数表!$A$4:$A$6,0))))</f>
        <v/>
      </c>
      <c r="K320" s="29" t="n"/>
      <c r="L320" s="8" t="n"/>
      <c r="M320" s="9" t="n"/>
      <c r="N320" s="29" t="n"/>
      <c r="O320" s="29" t="n"/>
      <c r="P320" s="29" t="n"/>
      <c r="Q320" s="29" t="n"/>
      <c r="R320" s="9" t="n"/>
      <c r="S320" s="9" t="n"/>
      <c r="T320" s="9" t="n"/>
      <c r="U320" s="9" t="n"/>
      <c r="V320" s="8" t="n"/>
      <c r="W320" s="29" t="n"/>
    </row>
    <row r="321" ht="15" customHeight="1">
      <c r="A321" s="8" t="n"/>
      <c r="B321" s="8" t="n"/>
      <c r="C321" s="8" t="n"/>
      <c r="D321" s="8" t="n"/>
      <c r="E321" s="9" t="n"/>
      <c r="F321" s="29" t="n"/>
      <c r="G321" s="8" t="n"/>
      <c r="H321" s="9" t="n"/>
      <c r="I321" s="9" t="n"/>
      <c r="J321" s="30">
        <f>IF(OR($H321="",NOT(ISNUMBER(IF(ISNUMBER($F321),$F321,IFERROR(--SUBSTITUTE($F321,".","/"),""))))),"",IF(AND($H321="A",ISNUMBER(IF(ISNUMBER($P321),$P321,IFERROR(--SUBSTITUTE($P321,".","/"),""))),IF(ISNUMBER($P321),$P321,IFERROR(--SUBSTITUTE($P321,".","/"),""))&gt;=IF(ISNUMBER($F321),$F321,IFERROR(--SUBSTITUTE($F321,".","/"),""))),MIN(IF(ISNUMBER($F321),$F321,IFERROR(--SUBSTITUTE($F321,".","/"),""))+INDEX(参数表!$B$4:$B$6,MATCH($H321,参数表!$A$4:$A$6,0)),IF(ISNUMBER($P321),$P321,IFERROR(--SUBSTITUTE($P321,".","/"),""))),IF(ISNUMBER($F321),$F321,IFERROR(--SUBSTITUTE($F321,".","/"),""))+INDEX(参数表!$B$4:$B$6,MATCH($H321,参数表!$A$4:$A$6,0))))</f>
        <v/>
      </c>
      <c r="K321" s="29" t="n"/>
      <c r="L321" s="8" t="n"/>
      <c r="M321" s="9" t="n"/>
      <c r="N321" s="29" t="n"/>
      <c r="O321" s="29" t="n"/>
      <c r="P321" s="29" t="n"/>
      <c r="Q321" s="29" t="n"/>
      <c r="R321" s="9" t="n"/>
      <c r="S321" s="9" t="n"/>
      <c r="T321" s="9" t="n"/>
      <c r="U321" s="9" t="n"/>
      <c r="V321" s="8" t="n"/>
      <c r="W321" s="29" t="n"/>
    </row>
    <row r="322" ht="15" customHeight="1">
      <c r="A322" s="8" t="n"/>
      <c r="B322" s="8" t="n"/>
      <c r="C322" s="8" t="n"/>
      <c r="D322" s="8" t="n"/>
      <c r="E322" s="9" t="n"/>
      <c r="F322" s="29" t="n"/>
      <c r="G322" s="8" t="n"/>
      <c r="H322" s="9" t="n"/>
      <c r="I322" s="9" t="n"/>
      <c r="J322" s="30">
        <f>IF(OR($H322="",NOT(ISNUMBER(IF(ISNUMBER($F322),$F322,IFERROR(--SUBSTITUTE($F322,".","/"),""))))),"",IF(AND($H322="A",ISNUMBER(IF(ISNUMBER($P322),$P322,IFERROR(--SUBSTITUTE($P322,".","/"),""))),IF(ISNUMBER($P322),$P322,IFERROR(--SUBSTITUTE($P322,".","/"),""))&gt;=IF(ISNUMBER($F322),$F322,IFERROR(--SUBSTITUTE($F322,".","/"),""))),MIN(IF(ISNUMBER($F322),$F322,IFERROR(--SUBSTITUTE($F322,".","/"),""))+INDEX(参数表!$B$4:$B$6,MATCH($H322,参数表!$A$4:$A$6,0)),IF(ISNUMBER($P322),$P322,IFERROR(--SUBSTITUTE($P322,".","/"),""))),IF(ISNUMBER($F322),$F322,IFERROR(--SUBSTITUTE($F322,".","/"),""))+INDEX(参数表!$B$4:$B$6,MATCH($H322,参数表!$A$4:$A$6,0))))</f>
        <v/>
      </c>
      <c r="K322" s="29" t="n"/>
      <c r="L322" s="8" t="n"/>
      <c r="M322" s="9" t="n"/>
      <c r="N322" s="29" t="n"/>
      <c r="O322" s="29" t="n"/>
      <c r="P322" s="29" t="n"/>
      <c r="Q322" s="29" t="n"/>
      <c r="R322" s="9" t="n"/>
      <c r="S322" s="9" t="n"/>
      <c r="T322" s="9" t="n"/>
      <c r="U322" s="9" t="n"/>
      <c r="V322" s="8" t="n"/>
      <c r="W322" s="29" t="n"/>
    </row>
    <row r="323" ht="15" customHeight="1">
      <c r="A323" s="8" t="n"/>
      <c r="B323" s="8" t="n"/>
      <c r="C323" s="8" t="n"/>
      <c r="D323" s="8" t="n"/>
      <c r="E323" s="9" t="n"/>
      <c r="F323" s="29" t="n"/>
      <c r="G323" s="8" t="n"/>
      <c r="H323" s="9" t="n"/>
      <c r="I323" s="9" t="n"/>
      <c r="J323" s="30">
        <f>IF(OR($H323="",NOT(ISNUMBER(IF(ISNUMBER($F323),$F323,IFERROR(--SUBSTITUTE($F323,".","/"),""))))),"",IF(AND($H323="A",ISNUMBER(IF(ISNUMBER($P323),$P323,IFERROR(--SUBSTITUTE($P323,".","/"),""))),IF(ISNUMBER($P323),$P323,IFERROR(--SUBSTITUTE($P323,".","/"),""))&gt;=IF(ISNUMBER($F323),$F323,IFERROR(--SUBSTITUTE($F323,".","/"),""))),MIN(IF(ISNUMBER($F323),$F323,IFERROR(--SUBSTITUTE($F323,".","/"),""))+INDEX(参数表!$B$4:$B$6,MATCH($H323,参数表!$A$4:$A$6,0)),IF(ISNUMBER($P323),$P323,IFERROR(--SUBSTITUTE($P323,".","/"),""))),IF(ISNUMBER($F323),$F323,IFERROR(--SUBSTITUTE($F323,".","/"),""))+INDEX(参数表!$B$4:$B$6,MATCH($H323,参数表!$A$4:$A$6,0))))</f>
        <v/>
      </c>
      <c r="K323" s="29" t="n"/>
      <c r="L323" s="8" t="n"/>
      <c r="M323" s="9" t="n"/>
      <c r="N323" s="29" t="n"/>
      <c r="O323" s="29" t="n"/>
      <c r="P323" s="29" t="n"/>
      <c r="Q323" s="29" t="n"/>
      <c r="R323" s="9" t="n"/>
      <c r="S323" s="9" t="n"/>
      <c r="T323" s="9" t="n"/>
      <c r="U323" s="9" t="n"/>
      <c r="V323" s="8" t="n"/>
      <c r="W323" s="29" t="n"/>
    </row>
    <row r="324" ht="15" customHeight="1">
      <c r="A324" s="8" t="n"/>
      <c r="B324" s="8" t="n"/>
      <c r="C324" s="8" t="n"/>
      <c r="D324" s="8" t="n"/>
      <c r="E324" s="9" t="n"/>
      <c r="F324" s="29" t="n"/>
      <c r="G324" s="8" t="n"/>
      <c r="H324" s="9" t="n"/>
      <c r="I324" s="9" t="n"/>
      <c r="J324" s="30">
        <f>IF(OR($H324="",NOT(ISNUMBER(IF(ISNUMBER($F324),$F324,IFERROR(--SUBSTITUTE($F324,".","/"),""))))),"",IF(AND($H324="A",ISNUMBER(IF(ISNUMBER($P324),$P324,IFERROR(--SUBSTITUTE($P324,".","/"),""))),IF(ISNUMBER($P324),$P324,IFERROR(--SUBSTITUTE($P324,".","/"),""))&gt;=IF(ISNUMBER($F324),$F324,IFERROR(--SUBSTITUTE($F324,".","/"),""))),MIN(IF(ISNUMBER($F324),$F324,IFERROR(--SUBSTITUTE($F324,".","/"),""))+INDEX(参数表!$B$4:$B$6,MATCH($H324,参数表!$A$4:$A$6,0)),IF(ISNUMBER($P324),$P324,IFERROR(--SUBSTITUTE($P324,".","/"),""))),IF(ISNUMBER($F324),$F324,IFERROR(--SUBSTITUTE($F324,".","/"),""))+INDEX(参数表!$B$4:$B$6,MATCH($H324,参数表!$A$4:$A$6,0))))</f>
        <v/>
      </c>
      <c r="K324" s="29" t="n"/>
      <c r="L324" s="8" t="n"/>
      <c r="M324" s="9" t="n"/>
      <c r="N324" s="29" t="n"/>
      <c r="O324" s="29" t="n"/>
      <c r="P324" s="29" t="n"/>
      <c r="Q324" s="29" t="n"/>
      <c r="R324" s="9" t="n"/>
      <c r="S324" s="9" t="n"/>
      <c r="T324" s="9" t="n"/>
      <c r="U324" s="9" t="n"/>
      <c r="V324" s="8" t="n"/>
      <c r="W324" s="29" t="n"/>
    </row>
    <row r="325" ht="15" customHeight="1">
      <c r="A325" s="8" t="n"/>
      <c r="B325" s="8" t="n"/>
      <c r="C325" s="8" t="n"/>
      <c r="D325" s="8" t="n"/>
      <c r="E325" s="9" t="n"/>
      <c r="F325" s="29" t="n"/>
      <c r="G325" s="8" t="n"/>
      <c r="H325" s="9" t="n"/>
      <c r="I325" s="9" t="n"/>
      <c r="J325" s="30">
        <f>IF(OR($H325="",NOT(ISNUMBER(IF(ISNUMBER($F325),$F325,IFERROR(--SUBSTITUTE($F325,".","/"),""))))),"",IF(AND($H325="A",ISNUMBER(IF(ISNUMBER($P325),$P325,IFERROR(--SUBSTITUTE($P325,".","/"),""))),IF(ISNUMBER($P325),$P325,IFERROR(--SUBSTITUTE($P325,".","/"),""))&gt;=IF(ISNUMBER($F325),$F325,IFERROR(--SUBSTITUTE($F325,".","/"),""))),MIN(IF(ISNUMBER($F325),$F325,IFERROR(--SUBSTITUTE($F325,".","/"),""))+INDEX(参数表!$B$4:$B$6,MATCH($H325,参数表!$A$4:$A$6,0)),IF(ISNUMBER($P325),$P325,IFERROR(--SUBSTITUTE($P325,".","/"),""))),IF(ISNUMBER($F325),$F325,IFERROR(--SUBSTITUTE($F325,".","/"),""))+INDEX(参数表!$B$4:$B$6,MATCH($H325,参数表!$A$4:$A$6,0))))</f>
        <v/>
      </c>
      <c r="K325" s="29" t="n"/>
      <c r="L325" s="8" t="n"/>
      <c r="M325" s="9" t="n"/>
      <c r="N325" s="29" t="n"/>
      <c r="O325" s="29" t="n"/>
      <c r="P325" s="29" t="n"/>
      <c r="Q325" s="29" t="n"/>
      <c r="R325" s="9" t="n"/>
      <c r="S325" s="9" t="n"/>
      <c r="T325" s="9" t="n"/>
      <c r="U325" s="9" t="n"/>
      <c r="V325" s="8" t="n"/>
      <c r="W325" s="29" t="n"/>
    </row>
    <row r="326" ht="15" customHeight="1">
      <c r="A326" s="8" t="n"/>
      <c r="B326" s="8" t="n"/>
      <c r="C326" s="8" t="n"/>
      <c r="D326" s="8" t="n"/>
      <c r="E326" s="9" t="n"/>
      <c r="F326" s="29" t="n"/>
      <c r="G326" s="8" t="n"/>
      <c r="H326" s="9" t="n"/>
      <c r="I326" s="9" t="n"/>
      <c r="J326" s="30">
        <f>IF(OR($H326="",NOT(ISNUMBER(IF(ISNUMBER($F326),$F326,IFERROR(--SUBSTITUTE($F326,".","/"),""))))),"",IF(AND($H326="A",ISNUMBER(IF(ISNUMBER($P326),$P326,IFERROR(--SUBSTITUTE($P326,".","/"),""))),IF(ISNUMBER($P326),$P326,IFERROR(--SUBSTITUTE($P326,".","/"),""))&gt;=IF(ISNUMBER($F326),$F326,IFERROR(--SUBSTITUTE($F326,".","/"),""))),MIN(IF(ISNUMBER($F326),$F326,IFERROR(--SUBSTITUTE($F326,".","/"),""))+INDEX(参数表!$B$4:$B$6,MATCH($H326,参数表!$A$4:$A$6,0)),IF(ISNUMBER($P326),$P326,IFERROR(--SUBSTITUTE($P326,".","/"),""))),IF(ISNUMBER($F326),$F326,IFERROR(--SUBSTITUTE($F326,".","/"),""))+INDEX(参数表!$B$4:$B$6,MATCH($H326,参数表!$A$4:$A$6,0))))</f>
        <v/>
      </c>
      <c r="K326" s="29" t="n"/>
      <c r="L326" s="8" t="n"/>
      <c r="M326" s="9" t="n"/>
      <c r="N326" s="29" t="n"/>
      <c r="O326" s="29" t="n"/>
      <c r="P326" s="29" t="n"/>
      <c r="Q326" s="29" t="n"/>
      <c r="R326" s="9" t="n"/>
      <c r="S326" s="9" t="n"/>
      <c r="T326" s="9" t="n"/>
      <c r="U326" s="9" t="n"/>
      <c r="V326" s="8" t="n"/>
      <c r="W326" s="29" t="n"/>
    </row>
    <row r="327" ht="15" customHeight="1">
      <c r="A327" s="8" t="n"/>
      <c r="B327" s="8" t="n"/>
      <c r="C327" s="8" t="n"/>
      <c r="D327" s="8" t="n"/>
      <c r="E327" s="9" t="n"/>
      <c r="F327" s="29" t="n"/>
      <c r="G327" s="8" t="n"/>
      <c r="H327" s="9" t="n"/>
      <c r="I327" s="9" t="n"/>
      <c r="J327" s="30">
        <f>IF(OR($H327="",NOT(ISNUMBER(IF(ISNUMBER($F327),$F327,IFERROR(--SUBSTITUTE($F327,".","/"),""))))),"",IF(AND($H327="A",ISNUMBER(IF(ISNUMBER($P327),$P327,IFERROR(--SUBSTITUTE($P327,".","/"),""))),IF(ISNUMBER($P327),$P327,IFERROR(--SUBSTITUTE($P327,".","/"),""))&gt;=IF(ISNUMBER($F327),$F327,IFERROR(--SUBSTITUTE($F327,".","/"),""))),MIN(IF(ISNUMBER($F327),$F327,IFERROR(--SUBSTITUTE($F327,".","/"),""))+INDEX(参数表!$B$4:$B$6,MATCH($H327,参数表!$A$4:$A$6,0)),IF(ISNUMBER($P327),$P327,IFERROR(--SUBSTITUTE($P327,".","/"),""))),IF(ISNUMBER($F327),$F327,IFERROR(--SUBSTITUTE($F327,".","/"),""))+INDEX(参数表!$B$4:$B$6,MATCH($H327,参数表!$A$4:$A$6,0))))</f>
        <v/>
      </c>
      <c r="K327" s="29" t="n"/>
      <c r="L327" s="8" t="n"/>
      <c r="M327" s="9" t="n"/>
      <c r="N327" s="29" t="n"/>
      <c r="O327" s="29" t="n"/>
      <c r="P327" s="29" t="n"/>
      <c r="Q327" s="29" t="n"/>
      <c r="R327" s="9" t="n"/>
      <c r="S327" s="9" t="n"/>
      <c r="T327" s="9" t="n"/>
      <c r="U327" s="9" t="n"/>
      <c r="V327" s="8" t="n"/>
      <c r="W327" s="29" t="n"/>
    </row>
    <row r="328" ht="15" customHeight="1">
      <c r="A328" s="8" t="n"/>
      <c r="B328" s="8" t="n"/>
      <c r="C328" s="8" t="n"/>
      <c r="D328" s="8" t="n"/>
      <c r="E328" s="9" t="n"/>
      <c r="F328" s="29" t="n"/>
      <c r="G328" s="8" t="n"/>
      <c r="H328" s="9" t="n"/>
      <c r="I328" s="9" t="n"/>
      <c r="J328" s="30">
        <f>IF(OR($H328="",NOT(ISNUMBER(IF(ISNUMBER($F328),$F328,IFERROR(--SUBSTITUTE($F328,".","/"),""))))),"",IF(AND($H328="A",ISNUMBER(IF(ISNUMBER($P328),$P328,IFERROR(--SUBSTITUTE($P328,".","/"),""))),IF(ISNUMBER($P328),$P328,IFERROR(--SUBSTITUTE($P328,".","/"),""))&gt;=IF(ISNUMBER($F328),$F328,IFERROR(--SUBSTITUTE($F328,".","/"),""))),MIN(IF(ISNUMBER($F328),$F328,IFERROR(--SUBSTITUTE($F328,".","/"),""))+INDEX(参数表!$B$4:$B$6,MATCH($H328,参数表!$A$4:$A$6,0)),IF(ISNUMBER($P328),$P328,IFERROR(--SUBSTITUTE($P328,".","/"),""))),IF(ISNUMBER($F328),$F328,IFERROR(--SUBSTITUTE($F328,".","/"),""))+INDEX(参数表!$B$4:$B$6,MATCH($H328,参数表!$A$4:$A$6,0))))</f>
        <v/>
      </c>
      <c r="K328" s="29" t="n"/>
      <c r="L328" s="8" t="n"/>
      <c r="M328" s="9" t="n"/>
      <c r="N328" s="29" t="n"/>
      <c r="O328" s="29" t="n"/>
      <c r="P328" s="29" t="n"/>
      <c r="Q328" s="29" t="n"/>
      <c r="R328" s="9" t="n"/>
      <c r="S328" s="9" t="n"/>
      <c r="T328" s="9" t="n"/>
      <c r="U328" s="9" t="n"/>
      <c r="V328" s="8" t="n"/>
      <c r="W328" s="29" t="n"/>
    </row>
    <row r="329" ht="15" customHeight="1">
      <c r="A329" s="8" t="n"/>
      <c r="B329" s="8" t="n"/>
      <c r="C329" s="8" t="n"/>
      <c r="D329" s="8" t="n"/>
      <c r="E329" s="9" t="n"/>
      <c r="F329" s="29" t="n"/>
      <c r="G329" s="8" t="n"/>
      <c r="H329" s="9" t="n"/>
      <c r="I329" s="9" t="n"/>
      <c r="J329" s="30">
        <f>IF(OR($H329="",NOT(ISNUMBER(IF(ISNUMBER($F329),$F329,IFERROR(--SUBSTITUTE($F329,".","/"),""))))),"",IF(AND($H329="A",ISNUMBER(IF(ISNUMBER($P329),$P329,IFERROR(--SUBSTITUTE($P329,".","/"),""))),IF(ISNUMBER($P329),$P329,IFERROR(--SUBSTITUTE($P329,".","/"),""))&gt;=IF(ISNUMBER($F329),$F329,IFERROR(--SUBSTITUTE($F329,".","/"),""))),MIN(IF(ISNUMBER($F329),$F329,IFERROR(--SUBSTITUTE($F329,".","/"),""))+INDEX(参数表!$B$4:$B$6,MATCH($H329,参数表!$A$4:$A$6,0)),IF(ISNUMBER($P329),$P329,IFERROR(--SUBSTITUTE($P329,".","/"),""))),IF(ISNUMBER($F329),$F329,IFERROR(--SUBSTITUTE($F329,".","/"),""))+INDEX(参数表!$B$4:$B$6,MATCH($H329,参数表!$A$4:$A$6,0))))</f>
        <v/>
      </c>
      <c r="K329" s="29" t="n"/>
      <c r="L329" s="8" t="n"/>
      <c r="M329" s="9" t="n"/>
      <c r="N329" s="29" t="n"/>
      <c r="O329" s="29" t="n"/>
      <c r="P329" s="29" t="n"/>
      <c r="Q329" s="29" t="n"/>
      <c r="R329" s="9" t="n"/>
      <c r="S329" s="9" t="n"/>
      <c r="T329" s="9" t="n"/>
      <c r="U329" s="9" t="n"/>
      <c r="V329" s="8" t="n"/>
      <c r="W329" s="29" t="n"/>
    </row>
    <row r="330" ht="15" customHeight="1">
      <c r="A330" s="8" t="n"/>
      <c r="B330" s="8" t="n"/>
      <c r="C330" s="8" t="n"/>
      <c r="D330" s="8" t="n"/>
      <c r="E330" s="9" t="n"/>
      <c r="F330" s="29" t="n"/>
      <c r="G330" s="8" t="n"/>
      <c r="H330" s="9" t="n"/>
      <c r="I330" s="9" t="n"/>
      <c r="J330" s="30">
        <f>IF(OR($H330="",NOT(ISNUMBER(IF(ISNUMBER($F330),$F330,IFERROR(--SUBSTITUTE($F330,".","/"),""))))),"",IF(AND($H330="A",ISNUMBER(IF(ISNUMBER($P330),$P330,IFERROR(--SUBSTITUTE($P330,".","/"),""))),IF(ISNUMBER($P330),$P330,IFERROR(--SUBSTITUTE($P330,".","/"),""))&gt;=IF(ISNUMBER($F330),$F330,IFERROR(--SUBSTITUTE($F330,".","/"),""))),MIN(IF(ISNUMBER($F330),$F330,IFERROR(--SUBSTITUTE($F330,".","/"),""))+INDEX(参数表!$B$4:$B$6,MATCH($H330,参数表!$A$4:$A$6,0)),IF(ISNUMBER($P330),$P330,IFERROR(--SUBSTITUTE($P330,".","/"),""))),IF(ISNUMBER($F330),$F330,IFERROR(--SUBSTITUTE($F330,".","/"),""))+INDEX(参数表!$B$4:$B$6,MATCH($H330,参数表!$A$4:$A$6,0))))</f>
        <v/>
      </c>
      <c r="K330" s="29" t="n"/>
      <c r="L330" s="8" t="n"/>
      <c r="M330" s="9" t="n"/>
      <c r="N330" s="29" t="n"/>
      <c r="O330" s="29" t="n"/>
      <c r="P330" s="29" t="n"/>
      <c r="Q330" s="29" t="n"/>
      <c r="R330" s="9" t="n"/>
      <c r="S330" s="9" t="n"/>
      <c r="T330" s="9" t="n"/>
      <c r="U330" s="9" t="n"/>
      <c r="V330" s="8" t="n"/>
      <c r="W330" s="29" t="n"/>
    </row>
    <row r="331" ht="15" customHeight="1">
      <c r="A331" s="8" t="n"/>
      <c r="B331" s="8" t="n"/>
      <c r="C331" s="8" t="n"/>
      <c r="D331" s="8" t="n"/>
      <c r="E331" s="9" t="n"/>
      <c r="F331" s="29" t="n"/>
      <c r="G331" s="8" t="n"/>
      <c r="H331" s="9" t="n"/>
      <c r="I331" s="9" t="n"/>
      <c r="J331" s="30">
        <f>IF(OR($H331="",NOT(ISNUMBER(IF(ISNUMBER($F331),$F331,IFERROR(--SUBSTITUTE($F331,".","/"),""))))),"",IF(AND($H331="A",ISNUMBER(IF(ISNUMBER($P331),$P331,IFERROR(--SUBSTITUTE($P331,".","/"),""))),IF(ISNUMBER($P331),$P331,IFERROR(--SUBSTITUTE($P331,".","/"),""))&gt;=IF(ISNUMBER($F331),$F331,IFERROR(--SUBSTITUTE($F331,".","/"),""))),MIN(IF(ISNUMBER($F331),$F331,IFERROR(--SUBSTITUTE($F331,".","/"),""))+INDEX(参数表!$B$4:$B$6,MATCH($H331,参数表!$A$4:$A$6,0)),IF(ISNUMBER($P331),$P331,IFERROR(--SUBSTITUTE($P331,".","/"),""))),IF(ISNUMBER($F331),$F331,IFERROR(--SUBSTITUTE($F331,".","/"),""))+INDEX(参数表!$B$4:$B$6,MATCH($H331,参数表!$A$4:$A$6,0))))</f>
        <v/>
      </c>
      <c r="K331" s="29" t="n"/>
      <c r="L331" s="8" t="n"/>
      <c r="M331" s="9" t="n"/>
      <c r="N331" s="29" t="n"/>
      <c r="O331" s="29" t="n"/>
      <c r="P331" s="29" t="n"/>
      <c r="Q331" s="29" t="n"/>
      <c r="R331" s="9" t="n"/>
      <c r="S331" s="9" t="n"/>
      <c r="T331" s="9" t="n"/>
      <c r="U331" s="9" t="n"/>
      <c r="V331" s="8" t="n"/>
      <c r="W331" s="29" t="n"/>
    </row>
    <row r="332" ht="15" customHeight="1">
      <c r="A332" s="8" t="n"/>
      <c r="B332" s="8" t="n"/>
      <c r="C332" s="8" t="n"/>
      <c r="D332" s="8" t="n"/>
      <c r="E332" s="9" t="n"/>
      <c r="F332" s="29" t="n"/>
      <c r="G332" s="8" t="n"/>
      <c r="H332" s="9" t="n"/>
      <c r="I332" s="9" t="n"/>
      <c r="J332" s="30">
        <f>IF(OR($H332="",NOT(ISNUMBER(IF(ISNUMBER($F332),$F332,IFERROR(--SUBSTITUTE($F332,".","/"),""))))),"",IF(AND($H332="A",ISNUMBER(IF(ISNUMBER($P332),$P332,IFERROR(--SUBSTITUTE($P332,".","/"),""))),IF(ISNUMBER($P332),$P332,IFERROR(--SUBSTITUTE($P332,".","/"),""))&gt;=IF(ISNUMBER($F332),$F332,IFERROR(--SUBSTITUTE($F332,".","/"),""))),MIN(IF(ISNUMBER($F332),$F332,IFERROR(--SUBSTITUTE($F332,".","/"),""))+INDEX(参数表!$B$4:$B$6,MATCH($H332,参数表!$A$4:$A$6,0)),IF(ISNUMBER($P332),$P332,IFERROR(--SUBSTITUTE($P332,".","/"),""))),IF(ISNUMBER($F332),$F332,IFERROR(--SUBSTITUTE($F332,".","/"),""))+INDEX(参数表!$B$4:$B$6,MATCH($H332,参数表!$A$4:$A$6,0))))</f>
        <v/>
      </c>
      <c r="K332" s="29" t="n"/>
      <c r="L332" s="8" t="n"/>
      <c r="M332" s="9" t="n"/>
      <c r="N332" s="29" t="n"/>
      <c r="O332" s="29" t="n"/>
      <c r="P332" s="29" t="n"/>
      <c r="Q332" s="29" t="n"/>
      <c r="R332" s="9" t="n"/>
      <c r="S332" s="9" t="n"/>
      <c r="T332" s="9" t="n"/>
      <c r="U332" s="9" t="n"/>
      <c r="V332" s="8" t="n"/>
      <c r="W332" s="29" t="n"/>
    </row>
    <row r="333" ht="15" customHeight="1">
      <c r="A333" s="8" t="n"/>
      <c r="B333" s="8" t="n"/>
      <c r="C333" s="8" t="n"/>
      <c r="D333" s="8" t="n"/>
      <c r="E333" s="9" t="n"/>
      <c r="F333" s="29" t="n"/>
      <c r="G333" s="8" t="n"/>
      <c r="H333" s="9" t="n"/>
      <c r="I333" s="9" t="n"/>
      <c r="J333" s="30">
        <f>IF(OR($H333="",NOT(ISNUMBER(IF(ISNUMBER($F333),$F333,IFERROR(--SUBSTITUTE($F333,".","/"),""))))),"",IF(AND($H333="A",ISNUMBER(IF(ISNUMBER($P333),$P333,IFERROR(--SUBSTITUTE($P333,".","/"),""))),IF(ISNUMBER($P333),$P333,IFERROR(--SUBSTITUTE($P333,".","/"),""))&gt;=IF(ISNUMBER($F333),$F333,IFERROR(--SUBSTITUTE($F333,".","/"),""))),MIN(IF(ISNUMBER($F333),$F333,IFERROR(--SUBSTITUTE($F333,".","/"),""))+INDEX(参数表!$B$4:$B$6,MATCH($H333,参数表!$A$4:$A$6,0)),IF(ISNUMBER($P333),$P333,IFERROR(--SUBSTITUTE($P333,".","/"),""))),IF(ISNUMBER($F333),$F333,IFERROR(--SUBSTITUTE($F333,".","/"),""))+INDEX(参数表!$B$4:$B$6,MATCH($H333,参数表!$A$4:$A$6,0))))</f>
        <v/>
      </c>
      <c r="K333" s="29" t="n"/>
      <c r="L333" s="8" t="n"/>
      <c r="M333" s="9" t="n"/>
      <c r="N333" s="29" t="n"/>
      <c r="O333" s="29" t="n"/>
      <c r="P333" s="29" t="n"/>
      <c r="Q333" s="29" t="n"/>
      <c r="R333" s="9" t="n"/>
      <c r="S333" s="9" t="n"/>
      <c r="T333" s="9" t="n"/>
      <c r="U333" s="9" t="n"/>
      <c r="V333" s="8" t="n"/>
      <c r="W333" s="29" t="n"/>
    </row>
    <row r="334" ht="15" customHeight="1">
      <c r="A334" s="8" t="n"/>
      <c r="B334" s="8" t="n"/>
      <c r="C334" s="8" t="n"/>
      <c r="D334" s="8" t="n"/>
      <c r="E334" s="9" t="n"/>
      <c r="F334" s="29" t="n"/>
      <c r="G334" s="8" t="n"/>
      <c r="H334" s="9" t="n"/>
      <c r="I334" s="9" t="n"/>
      <c r="J334" s="30">
        <f>IF(OR($H334="",NOT(ISNUMBER(IF(ISNUMBER($F334),$F334,IFERROR(--SUBSTITUTE($F334,".","/"),""))))),"",IF(AND($H334="A",ISNUMBER(IF(ISNUMBER($P334),$P334,IFERROR(--SUBSTITUTE($P334,".","/"),""))),IF(ISNUMBER($P334),$P334,IFERROR(--SUBSTITUTE($P334,".","/"),""))&gt;=IF(ISNUMBER($F334),$F334,IFERROR(--SUBSTITUTE($F334,".","/"),""))),MIN(IF(ISNUMBER($F334),$F334,IFERROR(--SUBSTITUTE($F334,".","/"),""))+INDEX(参数表!$B$4:$B$6,MATCH($H334,参数表!$A$4:$A$6,0)),IF(ISNUMBER($P334),$P334,IFERROR(--SUBSTITUTE($P334,".","/"),""))),IF(ISNUMBER($F334),$F334,IFERROR(--SUBSTITUTE($F334,".","/"),""))+INDEX(参数表!$B$4:$B$6,MATCH($H334,参数表!$A$4:$A$6,0))))</f>
        <v/>
      </c>
      <c r="K334" s="29" t="n"/>
      <c r="L334" s="8" t="n"/>
      <c r="M334" s="9" t="n"/>
      <c r="N334" s="29" t="n"/>
      <c r="O334" s="29" t="n"/>
      <c r="P334" s="29" t="n"/>
      <c r="Q334" s="29" t="n"/>
      <c r="R334" s="9" t="n"/>
      <c r="S334" s="9" t="n"/>
      <c r="T334" s="9" t="n"/>
      <c r="U334" s="9" t="n"/>
      <c r="V334" s="8" t="n"/>
      <c r="W334" s="29" t="n"/>
    </row>
    <row r="335" ht="15" customHeight="1">
      <c r="A335" s="8" t="n"/>
      <c r="B335" s="8" t="n"/>
      <c r="C335" s="8" t="n"/>
      <c r="D335" s="8" t="n"/>
      <c r="E335" s="9" t="n"/>
      <c r="F335" s="29" t="n"/>
      <c r="G335" s="8" t="n"/>
      <c r="H335" s="9" t="n"/>
      <c r="I335" s="9" t="n"/>
      <c r="J335" s="30">
        <f>IF(OR($H335="",NOT(ISNUMBER(IF(ISNUMBER($F335),$F335,IFERROR(--SUBSTITUTE($F335,".","/"),""))))),"",IF(AND($H335="A",ISNUMBER(IF(ISNUMBER($P335),$P335,IFERROR(--SUBSTITUTE($P335,".","/"),""))),IF(ISNUMBER($P335),$P335,IFERROR(--SUBSTITUTE($P335,".","/"),""))&gt;=IF(ISNUMBER($F335),$F335,IFERROR(--SUBSTITUTE($F335,".","/"),""))),MIN(IF(ISNUMBER($F335),$F335,IFERROR(--SUBSTITUTE($F335,".","/"),""))+INDEX(参数表!$B$4:$B$6,MATCH($H335,参数表!$A$4:$A$6,0)),IF(ISNUMBER($P335),$P335,IFERROR(--SUBSTITUTE($P335,".","/"),""))),IF(ISNUMBER($F335),$F335,IFERROR(--SUBSTITUTE($F335,".","/"),""))+INDEX(参数表!$B$4:$B$6,MATCH($H335,参数表!$A$4:$A$6,0))))</f>
        <v/>
      </c>
      <c r="K335" s="29" t="n"/>
      <c r="L335" s="8" t="n"/>
      <c r="M335" s="9" t="n"/>
      <c r="N335" s="29" t="n"/>
      <c r="O335" s="29" t="n"/>
      <c r="P335" s="29" t="n"/>
      <c r="Q335" s="29" t="n"/>
      <c r="R335" s="9" t="n"/>
      <c r="S335" s="9" t="n"/>
      <c r="T335" s="9" t="n"/>
      <c r="U335" s="9" t="n"/>
      <c r="V335" s="8" t="n"/>
      <c r="W335" s="29" t="n"/>
    </row>
    <row r="336" ht="15" customHeight="1">
      <c r="A336" s="8" t="n"/>
      <c r="B336" s="8" t="n"/>
      <c r="C336" s="8" t="n"/>
      <c r="D336" s="8" t="n"/>
      <c r="E336" s="9" t="n"/>
      <c r="F336" s="29" t="n"/>
      <c r="G336" s="8" t="n"/>
      <c r="H336" s="9" t="n"/>
      <c r="I336" s="9" t="n"/>
      <c r="J336" s="30">
        <f>IF(OR($H336="",NOT(ISNUMBER(IF(ISNUMBER($F336),$F336,IFERROR(--SUBSTITUTE($F336,".","/"),""))))),"",IF(AND($H336="A",ISNUMBER(IF(ISNUMBER($P336),$P336,IFERROR(--SUBSTITUTE($P336,".","/"),""))),IF(ISNUMBER($P336),$P336,IFERROR(--SUBSTITUTE($P336,".","/"),""))&gt;=IF(ISNUMBER($F336),$F336,IFERROR(--SUBSTITUTE($F336,".","/"),""))),MIN(IF(ISNUMBER($F336),$F336,IFERROR(--SUBSTITUTE($F336,".","/"),""))+INDEX(参数表!$B$4:$B$6,MATCH($H336,参数表!$A$4:$A$6,0)),IF(ISNUMBER($P336),$P336,IFERROR(--SUBSTITUTE($P336,".","/"),""))),IF(ISNUMBER($F336),$F336,IFERROR(--SUBSTITUTE($F336,".","/"),""))+INDEX(参数表!$B$4:$B$6,MATCH($H336,参数表!$A$4:$A$6,0))))</f>
        <v/>
      </c>
      <c r="K336" s="29" t="n"/>
      <c r="L336" s="8" t="n"/>
      <c r="M336" s="9" t="n"/>
      <c r="N336" s="29" t="n"/>
      <c r="O336" s="29" t="n"/>
      <c r="P336" s="29" t="n"/>
      <c r="Q336" s="29" t="n"/>
      <c r="R336" s="9" t="n"/>
      <c r="S336" s="9" t="n"/>
      <c r="T336" s="9" t="n"/>
      <c r="U336" s="9" t="n"/>
      <c r="V336" s="8" t="n"/>
      <c r="W336" s="29" t="n"/>
    </row>
    <row r="337" ht="15" customHeight="1">
      <c r="A337" s="8" t="n"/>
      <c r="B337" s="8" t="n"/>
      <c r="C337" s="8" t="n"/>
      <c r="D337" s="8" t="n"/>
      <c r="E337" s="9" t="n"/>
      <c r="F337" s="29" t="n"/>
      <c r="G337" s="8" t="n"/>
      <c r="H337" s="9" t="n"/>
      <c r="I337" s="9" t="n"/>
      <c r="J337" s="30">
        <f>IF(OR($H337="",NOT(ISNUMBER(IF(ISNUMBER($F337),$F337,IFERROR(--SUBSTITUTE($F337,".","/"),""))))),"",IF(AND($H337="A",ISNUMBER(IF(ISNUMBER($P337),$P337,IFERROR(--SUBSTITUTE($P337,".","/"),""))),IF(ISNUMBER($P337),$P337,IFERROR(--SUBSTITUTE($P337,".","/"),""))&gt;=IF(ISNUMBER($F337),$F337,IFERROR(--SUBSTITUTE($F337,".","/"),""))),MIN(IF(ISNUMBER($F337),$F337,IFERROR(--SUBSTITUTE($F337,".","/"),""))+INDEX(参数表!$B$4:$B$6,MATCH($H337,参数表!$A$4:$A$6,0)),IF(ISNUMBER($P337),$P337,IFERROR(--SUBSTITUTE($P337,".","/"),""))),IF(ISNUMBER($F337),$F337,IFERROR(--SUBSTITUTE($F337,".","/"),""))+INDEX(参数表!$B$4:$B$6,MATCH($H337,参数表!$A$4:$A$6,0))))</f>
        <v/>
      </c>
      <c r="K337" s="29" t="n"/>
      <c r="L337" s="8" t="n"/>
      <c r="M337" s="9" t="n"/>
      <c r="N337" s="29" t="n"/>
      <c r="O337" s="29" t="n"/>
      <c r="P337" s="29" t="n"/>
      <c r="Q337" s="29" t="n"/>
      <c r="R337" s="9" t="n"/>
      <c r="S337" s="9" t="n"/>
      <c r="T337" s="9" t="n"/>
      <c r="U337" s="9" t="n"/>
      <c r="V337" s="8" t="n"/>
      <c r="W337" s="29" t="n"/>
    </row>
    <row r="338" ht="15" customHeight="1">
      <c r="A338" s="8" t="n"/>
      <c r="B338" s="8" t="n"/>
      <c r="C338" s="8" t="n"/>
      <c r="D338" s="8" t="n"/>
      <c r="E338" s="9" t="n"/>
      <c r="F338" s="29" t="n"/>
      <c r="G338" s="8" t="n"/>
      <c r="H338" s="9" t="n"/>
      <c r="I338" s="9" t="n"/>
      <c r="J338" s="30">
        <f>IF(OR($H338="",NOT(ISNUMBER(IF(ISNUMBER($F338),$F338,IFERROR(--SUBSTITUTE($F338,".","/"),""))))),"",IF(AND($H338="A",ISNUMBER(IF(ISNUMBER($P338),$P338,IFERROR(--SUBSTITUTE($P338,".","/"),""))),IF(ISNUMBER($P338),$P338,IFERROR(--SUBSTITUTE($P338,".","/"),""))&gt;=IF(ISNUMBER($F338),$F338,IFERROR(--SUBSTITUTE($F338,".","/"),""))),MIN(IF(ISNUMBER($F338),$F338,IFERROR(--SUBSTITUTE($F338,".","/"),""))+INDEX(参数表!$B$4:$B$6,MATCH($H338,参数表!$A$4:$A$6,0)),IF(ISNUMBER($P338),$P338,IFERROR(--SUBSTITUTE($P338,".","/"),""))),IF(ISNUMBER($F338),$F338,IFERROR(--SUBSTITUTE($F338,".","/"),""))+INDEX(参数表!$B$4:$B$6,MATCH($H338,参数表!$A$4:$A$6,0))))</f>
        <v/>
      </c>
      <c r="K338" s="29" t="n"/>
      <c r="L338" s="8" t="n"/>
      <c r="M338" s="9" t="n"/>
      <c r="N338" s="29" t="n"/>
      <c r="O338" s="29" t="n"/>
      <c r="P338" s="29" t="n"/>
      <c r="Q338" s="29" t="n"/>
      <c r="R338" s="9" t="n"/>
      <c r="S338" s="9" t="n"/>
      <c r="T338" s="9" t="n"/>
      <c r="U338" s="9" t="n"/>
      <c r="V338" s="8" t="n"/>
      <c r="W338" s="29" t="n"/>
    </row>
    <row r="339" ht="15" customHeight="1">
      <c r="A339" s="8" t="n"/>
      <c r="B339" s="8" t="n"/>
      <c r="C339" s="8" t="n"/>
      <c r="D339" s="8" t="n"/>
      <c r="E339" s="9" t="n"/>
      <c r="F339" s="29" t="n"/>
      <c r="G339" s="8" t="n"/>
      <c r="H339" s="9" t="n"/>
      <c r="I339" s="9" t="n"/>
      <c r="J339" s="30">
        <f>IF(OR($H339="",NOT(ISNUMBER(IF(ISNUMBER($F339),$F339,IFERROR(--SUBSTITUTE($F339,".","/"),""))))),"",IF(AND($H339="A",ISNUMBER(IF(ISNUMBER($P339),$P339,IFERROR(--SUBSTITUTE($P339,".","/"),""))),IF(ISNUMBER($P339),$P339,IFERROR(--SUBSTITUTE($P339,".","/"),""))&gt;=IF(ISNUMBER($F339),$F339,IFERROR(--SUBSTITUTE($F339,".","/"),""))),MIN(IF(ISNUMBER($F339),$F339,IFERROR(--SUBSTITUTE($F339,".","/"),""))+INDEX(参数表!$B$4:$B$6,MATCH($H339,参数表!$A$4:$A$6,0)),IF(ISNUMBER($P339),$P339,IFERROR(--SUBSTITUTE($P339,".","/"),""))),IF(ISNUMBER($F339),$F339,IFERROR(--SUBSTITUTE($F339,".","/"),""))+INDEX(参数表!$B$4:$B$6,MATCH($H339,参数表!$A$4:$A$6,0))))</f>
        <v/>
      </c>
      <c r="K339" s="29" t="n"/>
      <c r="L339" s="8" t="n"/>
      <c r="M339" s="9" t="n"/>
      <c r="N339" s="29" t="n"/>
      <c r="O339" s="29" t="n"/>
      <c r="P339" s="29" t="n"/>
      <c r="Q339" s="29" t="n"/>
      <c r="R339" s="9" t="n"/>
      <c r="S339" s="9" t="n"/>
      <c r="T339" s="9" t="n"/>
      <c r="U339" s="9" t="n"/>
      <c r="V339" s="8" t="n"/>
      <c r="W339" s="29" t="n"/>
    </row>
    <row r="340" ht="15" customHeight="1">
      <c r="A340" s="8" t="n"/>
      <c r="B340" s="8" t="n"/>
      <c r="C340" s="8" t="n"/>
      <c r="D340" s="8" t="n"/>
      <c r="E340" s="9" t="n"/>
      <c r="F340" s="29" t="n"/>
      <c r="G340" s="8" t="n"/>
      <c r="H340" s="9" t="n"/>
      <c r="I340" s="9" t="n"/>
      <c r="J340" s="30">
        <f>IF(OR($H340="",NOT(ISNUMBER(IF(ISNUMBER($F340),$F340,IFERROR(--SUBSTITUTE($F340,".","/"),""))))),"",IF(AND($H340="A",ISNUMBER(IF(ISNUMBER($P340),$P340,IFERROR(--SUBSTITUTE($P340,".","/"),""))),IF(ISNUMBER($P340),$P340,IFERROR(--SUBSTITUTE($P340,".","/"),""))&gt;=IF(ISNUMBER($F340),$F340,IFERROR(--SUBSTITUTE($F340,".","/"),""))),MIN(IF(ISNUMBER($F340),$F340,IFERROR(--SUBSTITUTE($F340,".","/"),""))+INDEX(参数表!$B$4:$B$6,MATCH($H340,参数表!$A$4:$A$6,0)),IF(ISNUMBER($P340),$P340,IFERROR(--SUBSTITUTE($P340,".","/"),""))),IF(ISNUMBER($F340),$F340,IFERROR(--SUBSTITUTE($F340,".","/"),""))+INDEX(参数表!$B$4:$B$6,MATCH($H340,参数表!$A$4:$A$6,0))))</f>
        <v/>
      </c>
      <c r="K340" s="29" t="n"/>
      <c r="L340" s="8" t="n"/>
      <c r="M340" s="9" t="n"/>
      <c r="N340" s="29" t="n"/>
      <c r="O340" s="29" t="n"/>
      <c r="P340" s="29" t="n"/>
      <c r="Q340" s="29" t="n"/>
      <c r="R340" s="9" t="n"/>
      <c r="S340" s="9" t="n"/>
      <c r="T340" s="9" t="n"/>
      <c r="U340" s="9" t="n"/>
      <c r="V340" s="8" t="n"/>
      <c r="W340" s="29" t="n"/>
    </row>
    <row r="341" ht="15" customHeight="1">
      <c r="A341" s="8" t="n"/>
      <c r="B341" s="8" t="n"/>
      <c r="C341" s="8" t="n"/>
      <c r="D341" s="8" t="n"/>
      <c r="E341" s="9" t="n"/>
      <c r="F341" s="29" t="n"/>
      <c r="G341" s="8" t="n"/>
      <c r="H341" s="9" t="n"/>
      <c r="I341" s="9" t="n"/>
      <c r="J341" s="30">
        <f>IF(OR($H341="",NOT(ISNUMBER(IF(ISNUMBER($F341),$F341,IFERROR(--SUBSTITUTE($F341,".","/"),""))))),"",IF(AND($H341="A",ISNUMBER(IF(ISNUMBER($P341),$P341,IFERROR(--SUBSTITUTE($P341,".","/"),""))),IF(ISNUMBER($P341),$P341,IFERROR(--SUBSTITUTE($P341,".","/"),""))&gt;=IF(ISNUMBER($F341),$F341,IFERROR(--SUBSTITUTE($F341,".","/"),""))),MIN(IF(ISNUMBER($F341),$F341,IFERROR(--SUBSTITUTE($F341,".","/"),""))+INDEX(参数表!$B$4:$B$6,MATCH($H341,参数表!$A$4:$A$6,0)),IF(ISNUMBER($P341),$P341,IFERROR(--SUBSTITUTE($P341,".","/"),""))),IF(ISNUMBER($F341),$F341,IFERROR(--SUBSTITUTE($F341,".","/"),""))+INDEX(参数表!$B$4:$B$6,MATCH($H341,参数表!$A$4:$A$6,0))))</f>
        <v/>
      </c>
      <c r="K341" s="29" t="n"/>
      <c r="L341" s="8" t="n"/>
      <c r="M341" s="9" t="n"/>
      <c r="N341" s="29" t="n"/>
      <c r="O341" s="29" t="n"/>
      <c r="P341" s="29" t="n"/>
      <c r="Q341" s="29" t="n"/>
      <c r="R341" s="9" t="n"/>
      <c r="S341" s="9" t="n"/>
      <c r="T341" s="9" t="n"/>
      <c r="U341" s="9" t="n"/>
      <c r="V341" s="8" t="n"/>
      <c r="W341" s="29" t="n"/>
    </row>
    <row r="342" ht="15" customHeight="1">
      <c r="A342" s="8" t="n"/>
      <c r="B342" s="8" t="n"/>
      <c r="C342" s="8" t="n"/>
      <c r="D342" s="8" t="n"/>
      <c r="E342" s="9" t="n"/>
      <c r="F342" s="29" t="n"/>
      <c r="G342" s="8" t="n"/>
      <c r="H342" s="9" t="n"/>
      <c r="I342" s="9" t="n"/>
      <c r="J342" s="30">
        <f>IF(OR($H342="",NOT(ISNUMBER(IF(ISNUMBER($F342),$F342,IFERROR(--SUBSTITUTE($F342,".","/"),""))))),"",IF(AND($H342="A",ISNUMBER(IF(ISNUMBER($P342),$P342,IFERROR(--SUBSTITUTE($P342,".","/"),""))),IF(ISNUMBER($P342),$P342,IFERROR(--SUBSTITUTE($P342,".","/"),""))&gt;=IF(ISNUMBER($F342),$F342,IFERROR(--SUBSTITUTE($F342,".","/"),""))),MIN(IF(ISNUMBER($F342),$F342,IFERROR(--SUBSTITUTE($F342,".","/"),""))+INDEX(参数表!$B$4:$B$6,MATCH($H342,参数表!$A$4:$A$6,0)),IF(ISNUMBER($P342),$P342,IFERROR(--SUBSTITUTE($P342,".","/"),""))),IF(ISNUMBER($F342),$F342,IFERROR(--SUBSTITUTE($F342,".","/"),""))+INDEX(参数表!$B$4:$B$6,MATCH($H342,参数表!$A$4:$A$6,0))))</f>
        <v/>
      </c>
      <c r="K342" s="29" t="n"/>
      <c r="L342" s="8" t="n"/>
      <c r="M342" s="9" t="n"/>
      <c r="N342" s="29" t="n"/>
      <c r="O342" s="29" t="n"/>
      <c r="P342" s="29" t="n"/>
      <c r="Q342" s="29" t="n"/>
      <c r="R342" s="9" t="n"/>
      <c r="S342" s="9" t="n"/>
      <c r="T342" s="9" t="n"/>
      <c r="U342" s="9" t="n"/>
      <c r="V342" s="8" t="n"/>
      <c r="W342" s="29" t="n"/>
    </row>
    <row r="343" ht="15" customHeight="1">
      <c r="A343" s="8" t="n"/>
      <c r="B343" s="8" t="n"/>
      <c r="C343" s="8" t="n"/>
      <c r="D343" s="8" t="n"/>
      <c r="E343" s="9" t="n"/>
      <c r="F343" s="29" t="n"/>
      <c r="G343" s="8" t="n"/>
      <c r="H343" s="9" t="n"/>
      <c r="I343" s="9" t="n"/>
      <c r="J343" s="30">
        <f>IF(OR($H343="",NOT(ISNUMBER(IF(ISNUMBER($F343),$F343,IFERROR(--SUBSTITUTE($F343,".","/"),""))))),"",IF(AND($H343="A",ISNUMBER(IF(ISNUMBER($P343),$P343,IFERROR(--SUBSTITUTE($P343,".","/"),""))),IF(ISNUMBER($P343),$P343,IFERROR(--SUBSTITUTE($P343,".","/"),""))&gt;=IF(ISNUMBER($F343),$F343,IFERROR(--SUBSTITUTE($F343,".","/"),""))),MIN(IF(ISNUMBER($F343),$F343,IFERROR(--SUBSTITUTE($F343,".","/"),""))+INDEX(参数表!$B$4:$B$6,MATCH($H343,参数表!$A$4:$A$6,0)),IF(ISNUMBER($P343),$P343,IFERROR(--SUBSTITUTE($P343,".","/"),""))),IF(ISNUMBER($F343),$F343,IFERROR(--SUBSTITUTE($F343,".","/"),""))+INDEX(参数表!$B$4:$B$6,MATCH($H343,参数表!$A$4:$A$6,0))))</f>
        <v/>
      </c>
      <c r="K343" s="29" t="n"/>
      <c r="L343" s="8" t="n"/>
      <c r="M343" s="9" t="n"/>
      <c r="N343" s="29" t="n"/>
      <c r="O343" s="29" t="n"/>
      <c r="P343" s="29" t="n"/>
      <c r="Q343" s="29" t="n"/>
      <c r="R343" s="9" t="n"/>
      <c r="S343" s="9" t="n"/>
      <c r="T343" s="9" t="n"/>
      <c r="U343" s="9" t="n"/>
      <c r="V343" s="8" t="n"/>
      <c r="W343" s="29" t="n"/>
    </row>
    <row r="344" ht="15" customHeight="1">
      <c r="A344" s="8" t="n"/>
      <c r="B344" s="8" t="n"/>
      <c r="C344" s="8" t="n"/>
      <c r="D344" s="8" t="n"/>
      <c r="E344" s="9" t="n"/>
      <c r="F344" s="29" t="n"/>
      <c r="G344" s="8" t="n"/>
      <c r="H344" s="9" t="n"/>
      <c r="I344" s="9" t="n"/>
      <c r="J344" s="30">
        <f>IF(OR($H344="",NOT(ISNUMBER(IF(ISNUMBER($F344),$F344,IFERROR(--SUBSTITUTE($F344,".","/"),""))))),"",IF(AND($H344="A",ISNUMBER(IF(ISNUMBER($P344),$P344,IFERROR(--SUBSTITUTE($P344,".","/"),""))),IF(ISNUMBER($P344),$P344,IFERROR(--SUBSTITUTE($P344,".","/"),""))&gt;=IF(ISNUMBER($F344),$F344,IFERROR(--SUBSTITUTE($F344,".","/"),""))),MIN(IF(ISNUMBER($F344),$F344,IFERROR(--SUBSTITUTE($F344,".","/"),""))+INDEX(参数表!$B$4:$B$6,MATCH($H344,参数表!$A$4:$A$6,0)),IF(ISNUMBER($P344),$P344,IFERROR(--SUBSTITUTE($P344,".","/"),""))),IF(ISNUMBER($F344),$F344,IFERROR(--SUBSTITUTE($F344,".","/"),""))+INDEX(参数表!$B$4:$B$6,MATCH($H344,参数表!$A$4:$A$6,0))))</f>
        <v/>
      </c>
      <c r="K344" s="29" t="n"/>
      <c r="L344" s="8" t="n"/>
      <c r="M344" s="9" t="n"/>
      <c r="N344" s="29" t="n"/>
      <c r="O344" s="29" t="n"/>
      <c r="P344" s="29" t="n"/>
      <c r="Q344" s="29" t="n"/>
      <c r="R344" s="9" t="n"/>
      <c r="S344" s="9" t="n"/>
      <c r="T344" s="9" t="n"/>
      <c r="U344" s="9" t="n"/>
      <c r="V344" s="8" t="n"/>
      <c r="W344" s="29" t="n"/>
    </row>
    <row r="345" ht="15" customHeight="1">
      <c r="A345" s="8" t="n"/>
      <c r="B345" s="8" t="n"/>
      <c r="C345" s="8" t="n"/>
      <c r="D345" s="8" t="n"/>
      <c r="E345" s="9" t="n"/>
      <c r="F345" s="29" t="n"/>
      <c r="G345" s="8" t="n"/>
      <c r="H345" s="9" t="n"/>
      <c r="I345" s="9" t="n"/>
      <c r="J345" s="30">
        <f>IF(OR($H345="",NOT(ISNUMBER(IF(ISNUMBER($F345),$F345,IFERROR(--SUBSTITUTE($F345,".","/"),""))))),"",IF(AND($H345="A",ISNUMBER(IF(ISNUMBER($P345),$P345,IFERROR(--SUBSTITUTE($P345,".","/"),""))),IF(ISNUMBER($P345),$P345,IFERROR(--SUBSTITUTE($P345,".","/"),""))&gt;=IF(ISNUMBER($F345),$F345,IFERROR(--SUBSTITUTE($F345,".","/"),""))),MIN(IF(ISNUMBER($F345),$F345,IFERROR(--SUBSTITUTE($F345,".","/"),""))+INDEX(参数表!$B$4:$B$6,MATCH($H345,参数表!$A$4:$A$6,0)),IF(ISNUMBER($P345),$P345,IFERROR(--SUBSTITUTE($P345,".","/"),""))),IF(ISNUMBER($F345),$F345,IFERROR(--SUBSTITUTE($F345,".","/"),""))+INDEX(参数表!$B$4:$B$6,MATCH($H345,参数表!$A$4:$A$6,0))))</f>
        <v/>
      </c>
      <c r="K345" s="29" t="n"/>
      <c r="L345" s="8" t="n"/>
      <c r="M345" s="9" t="n"/>
      <c r="N345" s="29" t="n"/>
      <c r="O345" s="29" t="n"/>
      <c r="P345" s="29" t="n"/>
      <c r="Q345" s="29" t="n"/>
      <c r="R345" s="9" t="n"/>
      <c r="S345" s="9" t="n"/>
      <c r="T345" s="9" t="n"/>
      <c r="U345" s="9" t="n"/>
      <c r="V345" s="8" t="n"/>
      <c r="W345" s="29" t="n"/>
    </row>
    <row r="346" ht="15" customHeight="1">
      <c r="A346" s="8" t="n"/>
      <c r="B346" s="8" t="n"/>
      <c r="C346" s="8" t="n"/>
      <c r="D346" s="8" t="n"/>
      <c r="E346" s="9" t="n"/>
      <c r="F346" s="29" t="n"/>
      <c r="G346" s="8" t="n"/>
      <c r="H346" s="9" t="n"/>
      <c r="I346" s="9" t="n"/>
      <c r="J346" s="30">
        <f>IF(OR($H346="",NOT(ISNUMBER(IF(ISNUMBER($F346),$F346,IFERROR(--SUBSTITUTE($F346,".","/"),""))))),"",IF(AND($H346="A",ISNUMBER(IF(ISNUMBER($P346),$P346,IFERROR(--SUBSTITUTE($P346,".","/"),""))),IF(ISNUMBER($P346),$P346,IFERROR(--SUBSTITUTE($P346,".","/"),""))&gt;=IF(ISNUMBER($F346),$F346,IFERROR(--SUBSTITUTE($F346,".","/"),""))),MIN(IF(ISNUMBER($F346),$F346,IFERROR(--SUBSTITUTE($F346,".","/"),""))+INDEX(参数表!$B$4:$B$6,MATCH($H346,参数表!$A$4:$A$6,0)),IF(ISNUMBER($P346),$P346,IFERROR(--SUBSTITUTE($P346,".","/"),""))),IF(ISNUMBER($F346),$F346,IFERROR(--SUBSTITUTE($F346,".","/"),""))+INDEX(参数表!$B$4:$B$6,MATCH($H346,参数表!$A$4:$A$6,0))))</f>
        <v/>
      </c>
      <c r="K346" s="29" t="n"/>
      <c r="L346" s="8" t="n"/>
      <c r="M346" s="9" t="n"/>
      <c r="N346" s="29" t="n"/>
      <c r="O346" s="29" t="n"/>
      <c r="P346" s="29" t="n"/>
      <c r="Q346" s="29" t="n"/>
      <c r="R346" s="9" t="n"/>
      <c r="S346" s="9" t="n"/>
      <c r="T346" s="9" t="n"/>
      <c r="U346" s="9" t="n"/>
      <c r="V346" s="8" t="n"/>
      <c r="W346" s="29" t="n"/>
    </row>
    <row r="347" ht="15" customHeight="1">
      <c r="A347" s="8" t="n"/>
      <c r="B347" s="8" t="n"/>
      <c r="C347" s="8" t="n"/>
      <c r="D347" s="8" t="n"/>
      <c r="E347" s="9" t="n"/>
      <c r="F347" s="29" t="n"/>
      <c r="G347" s="8" t="n"/>
      <c r="H347" s="9" t="n"/>
      <c r="I347" s="9" t="n"/>
      <c r="J347" s="30">
        <f>IF(OR($H347="",NOT(ISNUMBER(IF(ISNUMBER($F347),$F347,IFERROR(--SUBSTITUTE($F347,".","/"),""))))),"",IF(AND($H347="A",ISNUMBER(IF(ISNUMBER($P347),$P347,IFERROR(--SUBSTITUTE($P347,".","/"),""))),IF(ISNUMBER($P347),$P347,IFERROR(--SUBSTITUTE($P347,".","/"),""))&gt;=IF(ISNUMBER($F347),$F347,IFERROR(--SUBSTITUTE($F347,".","/"),""))),MIN(IF(ISNUMBER($F347),$F347,IFERROR(--SUBSTITUTE($F347,".","/"),""))+INDEX(参数表!$B$4:$B$6,MATCH($H347,参数表!$A$4:$A$6,0)),IF(ISNUMBER($P347),$P347,IFERROR(--SUBSTITUTE($P347,".","/"),""))),IF(ISNUMBER($F347),$F347,IFERROR(--SUBSTITUTE($F347,".","/"),""))+INDEX(参数表!$B$4:$B$6,MATCH($H347,参数表!$A$4:$A$6,0))))</f>
        <v/>
      </c>
      <c r="K347" s="29" t="n"/>
      <c r="L347" s="8" t="n"/>
      <c r="M347" s="9" t="n"/>
      <c r="N347" s="29" t="n"/>
      <c r="O347" s="29" t="n"/>
      <c r="P347" s="29" t="n"/>
      <c r="Q347" s="29" t="n"/>
      <c r="R347" s="9" t="n"/>
      <c r="S347" s="9" t="n"/>
      <c r="T347" s="9" t="n"/>
      <c r="U347" s="9" t="n"/>
      <c r="V347" s="8" t="n"/>
      <c r="W347" s="29" t="n"/>
    </row>
    <row r="348" ht="15" customHeight="1">
      <c r="A348" s="8" t="n"/>
      <c r="B348" s="8" t="n"/>
      <c r="C348" s="8" t="n"/>
      <c r="D348" s="8" t="n"/>
      <c r="E348" s="9" t="n"/>
      <c r="F348" s="29" t="n"/>
      <c r="G348" s="8" t="n"/>
      <c r="H348" s="9" t="n"/>
      <c r="I348" s="9" t="n"/>
      <c r="J348" s="30">
        <f>IF(OR($H348="",NOT(ISNUMBER(IF(ISNUMBER($F348),$F348,IFERROR(--SUBSTITUTE($F348,".","/"),""))))),"",IF(AND($H348="A",ISNUMBER(IF(ISNUMBER($P348),$P348,IFERROR(--SUBSTITUTE($P348,".","/"),""))),IF(ISNUMBER($P348),$P348,IFERROR(--SUBSTITUTE($P348,".","/"),""))&gt;=IF(ISNUMBER($F348),$F348,IFERROR(--SUBSTITUTE($F348,".","/"),""))),MIN(IF(ISNUMBER($F348),$F348,IFERROR(--SUBSTITUTE($F348,".","/"),""))+INDEX(参数表!$B$4:$B$6,MATCH($H348,参数表!$A$4:$A$6,0)),IF(ISNUMBER($P348),$P348,IFERROR(--SUBSTITUTE($P348,".","/"),""))),IF(ISNUMBER($F348),$F348,IFERROR(--SUBSTITUTE($F348,".","/"),""))+INDEX(参数表!$B$4:$B$6,MATCH($H348,参数表!$A$4:$A$6,0))))</f>
        <v/>
      </c>
      <c r="K348" s="29" t="n"/>
      <c r="L348" s="8" t="n"/>
      <c r="M348" s="9" t="n"/>
      <c r="N348" s="29" t="n"/>
      <c r="O348" s="29" t="n"/>
      <c r="P348" s="29" t="n"/>
      <c r="Q348" s="29" t="n"/>
      <c r="R348" s="9" t="n"/>
      <c r="S348" s="9" t="n"/>
      <c r="T348" s="9" t="n"/>
      <c r="U348" s="9" t="n"/>
      <c r="V348" s="8" t="n"/>
      <c r="W348" s="29" t="n"/>
    </row>
    <row r="349" ht="15" customHeight="1">
      <c r="A349" s="8" t="n"/>
      <c r="B349" s="8" t="n"/>
      <c r="C349" s="8" t="n"/>
      <c r="D349" s="8" t="n"/>
      <c r="E349" s="9" t="n"/>
      <c r="F349" s="29" t="n"/>
      <c r="G349" s="8" t="n"/>
      <c r="H349" s="9" t="n"/>
      <c r="I349" s="9" t="n"/>
      <c r="J349" s="30">
        <f>IF(OR($H349="",NOT(ISNUMBER(IF(ISNUMBER($F349),$F349,IFERROR(--SUBSTITUTE($F349,".","/"),""))))),"",IF(AND($H349="A",ISNUMBER(IF(ISNUMBER($P349),$P349,IFERROR(--SUBSTITUTE($P349,".","/"),""))),IF(ISNUMBER($P349),$P349,IFERROR(--SUBSTITUTE($P349,".","/"),""))&gt;=IF(ISNUMBER($F349),$F349,IFERROR(--SUBSTITUTE($F349,".","/"),""))),MIN(IF(ISNUMBER($F349),$F349,IFERROR(--SUBSTITUTE($F349,".","/"),""))+INDEX(参数表!$B$4:$B$6,MATCH($H349,参数表!$A$4:$A$6,0)),IF(ISNUMBER($P349),$P349,IFERROR(--SUBSTITUTE($P349,".","/"),""))),IF(ISNUMBER($F349),$F349,IFERROR(--SUBSTITUTE($F349,".","/"),""))+INDEX(参数表!$B$4:$B$6,MATCH($H349,参数表!$A$4:$A$6,0))))</f>
        <v/>
      </c>
      <c r="K349" s="29" t="n"/>
      <c r="L349" s="8" t="n"/>
      <c r="M349" s="9" t="n"/>
      <c r="N349" s="29" t="n"/>
      <c r="O349" s="29" t="n"/>
      <c r="P349" s="29" t="n"/>
      <c r="Q349" s="29" t="n"/>
      <c r="R349" s="9" t="n"/>
      <c r="S349" s="9" t="n"/>
      <c r="T349" s="9" t="n"/>
      <c r="U349" s="9" t="n"/>
      <c r="V349" s="8" t="n"/>
      <c r="W349" s="29" t="n"/>
    </row>
    <row r="350" ht="15" customHeight="1">
      <c r="A350" s="8" t="n"/>
      <c r="B350" s="8" t="n"/>
      <c r="C350" s="8" t="n"/>
      <c r="D350" s="8" t="n"/>
      <c r="E350" s="9" t="n"/>
      <c r="F350" s="29" t="n"/>
      <c r="G350" s="8" t="n"/>
      <c r="H350" s="9" t="n"/>
      <c r="I350" s="9" t="n"/>
      <c r="J350" s="30">
        <f>IF(OR($H350="",NOT(ISNUMBER(IF(ISNUMBER($F350),$F350,IFERROR(--SUBSTITUTE($F350,".","/"),""))))),"",IF(AND($H350="A",ISNUMBER(IF(ISNUMBER($P350),$P350,IFERROR(--SUBSTITUTE($P350,".","/"),""))),IF(ISNUMBER($P350),$P350,IFERROR(--SUBSTITUTE($P350,".","/"),""))&gt;=IF(ISNUMBER($F350),$F350,IFERROR(--SUBSTITUTE($F350,".","/"),""))),MIN(IF(ISNUMBER($F350),$F350,IFERROR(--SUBSTITUTE($F350,".","/"),""))+INDEX(参数表!$B$4:$B$6,MATCH($H350,参数表!$A$4:$A$6,0)),IF(ISNUMBER($P350),$P350,IFERROR(--SUBSTITUTE($P350,".","/"),""))),IF(ISNUMBER($F350),$F350,IFERROR(--SUBSTITUTE($F350,".","/"),""))+INDEX(参数表!$B$4:$B$6,MATCH($H350,参数表!$A$4:$A$6,0))))</f>
        <v/>
      </c>
      <c r="K350" s="29" t="n"/>
      <c r="L350" s="8" t="n"/>
      <c r="M350" s="9" t="n"/>
      <c r="N350" s="29" t="n"/>
      <c r="O350" s="29" t="n"/>
      <c r="P350" s="29" t="n"/>
      <c r="Q350" s="29" t="n"/>
      <c r="R350" s="9" t="n"/>
      <c r="S350" s="9" t="n"/>
      <c r="T350" s="9" t="n"/>
      <c r="U350" s="9" t="n"/>
      <c r="V350" s="8" t="n"/>
      <c r="W350" s="29" t="n"/>
    </row>
    <row r="351" ht="15" customHeight="1">
      <c r="A351" s="8" t="n"/>
      <c r="B351" s="8" t="n"/>
      <c r="C351" s="8" t="n"/>
      <c r="D351" s="8" t="n"/>
      <c r="E351" s="9" t="n"/>
      <c r="F351" s="29" t="n"/>
      <c r="G351" s="8" t="n"/>
      <c r="H351" s="9" t="n"/>
      <c r="I351" s="9" t="n"/>
      <c r="J351" s="30">
        <f>IF(OR($H351="",NOT(ISNUMBER(IF(ISNUMBER($F351),$F351,IFERROR(--SUBSTITUTE($F351,".","/"),""))))),"",IF(AND($H351="A",ISNUMBER(IF(ISNUMBER($P351),$P351,IFERROR(--SUBSTITUTE($P351,".","/"),""))),IF(ISNUMBER($P351),$P351,IFERROR(--SUBSTITUTE($P351,".","/"),""))&gt;=IF(ISNUMBER($F351),$F351,IFERROR(--SUBSTITUTE($F351,".","/"),""))),MIN(IF(ISNUMBER($F351),$F351,IFERROR(--SUBSTITUTE($F351,".","/"),""))+INDEX(参数表!$B$4:$B$6,MATCH($H351,参数表!$A$4:$A$6,0)),IF(ISNUMBER($P351),$P351,IFERROR(--SUBSTITUTE($P351,".","/"),""))),IF(ISNUMBER($F351),$F351,IFERROR(--SUBSTITUTE($F351,".","/"),""))+INDEX(参数表!$B$4:$B$6,MATCH($H351,参数表!$A$4:$A$6,0))))</f>
        <v/>
      </c>
      <c r="K351" s="29" t="n"/>
      <c r="L351" s="8" t="n"/>
      <c r="M351" s="9" t="n"/>
      <c r="N351" s="29" t="n"/>
      <c r="O351" s="29" t="n"/>
      <c r="P351" s="29" t="n"/>
      <c r="Q351" s="29" t="n"/>
      <c r="R351" s="9" t="n"/>
      <c r="S351" s="9" t="n"/>
      <c r="T351" s="9" t="n"/>
      <c r="U351" s="9" t="n"/>
      <c r="V351" s="8" t="n"/>
      <c r="W351" s="29" t="n"/>
    </row>
    <row r="352" ht="15" customHeight="1">
      <c r="A352" s="8" t="n"/>
      <c r="B352" s="8" t="n"/>
      <c r="C352" s="8" t="n"/>
      <c r="D352" s="8" t="n"/>
      <c r="E352" s="9" t="n"/>
      <c r="F352" s="29" t="n"/>
      <c r="G352" s="8" t="n"/>
      <c r="H352" s="9" t="n"/>
      <c r="I352" s="9" t="n"/>
      <c r="J352" s="30">
        <f>IF(OR($H352="",NOT(ISNUMBER(IF(ISNUMBER($F352),$F352,IFERROR(--SUBSTITUTE($F352,".","/"),""))))),"",IF(AND($H352="A",ISNUMBER(IF(ISNUMBER($P352),$P352,IFERROR(--SUBSTITUTE($P352,".","/"),""))),IF(ISNUMBER($P352),$P352,IFERROR(--SUBSTITUTE($P352,".","/"),""))&gt;=IF(ISNUMBER($F352),$F352,IFERROR(--SUBSTITUTE($F352,".","/"),""))),MIN(IF(ISNUMBER($F352),$F352,IFERROR(--SUBSTITUTE($F352,".","/"),""))+INDEX(参数表!$B$4:$B$6,MATCH($H352,参数表!$A$4:$A$6,0)),IF(ISNUMBER($P352),$P352,IFERROR(--SUBSTITUTE($P352,".","/"),""))),IF(ISNUMBER($F352),$F352,IFERROR(--SUBSTITUTE($F352,".","/"),""))+INDEX(参数表!$B$4:$B$6,MATCH($H352,参数表!$A$4:$A$6,0))))</f>
        <v/>
      </c>
      <c r="K352" s="29" t="n"/>
      <c r="L352" s="8" t="n"/>
      <c r="M352" s="9" t="n"/>
      <c r="N352" s="29" t="n"/>
      <c r="O352" s="29" t="n"/>
      <c r="P352" s="29" t="n"/>
      <c r="Q352" s="29" t="n"/>
      <c r="R352" s="9" t="n"/>
      <c r="S352" s="9" t="n"/>
      <c r="T352" s="9" t="n"/>
      <c r="U352" s="9" t="n"/>
      <c r="V352" s="8" t="n"/>
      <c r="W352" s="29" t="n"/>
    </row>
    <row r="353" ht="15" customHeight="1">
      <c r="A353" s="8" t="n"/>
      <c r="B353" s="8" t="n"/>
      <c r="C353" s="8" t="n"/>
      <c r="D353" s="8" t="n"/>
      <c r="E353" s="9" t="n"/>
      <c r="F353" s="29" t="n"/>
      <c r="G353" s="8" t="n"/>
      <c r="H353" s="9" t="n"/>
      <c r="I353" s="9" t="n"/>
      <c r="J353" s="30">
        <f>IF(OR($H353="",NOT(ISNUMBER(IF(ISNUMBER($F353),$F353,IFERROR(--SUBSTITUTE($F353,".","/"),""))))),"",IF(AND($H353="A",ISNUMBER(IF(ISNUMBER($P353),$P353,IFERROR(--SUBSTITUTE($P353,".","/"),""))),IF(ISNUMBER($P353),$P353,IFERROR(--SUBSTITUTE($P353,".","/"),""))&gt;=IF(ISNUMBER($F353),$F353,IFERROR(--SUBSTITUTE($F353,".","/"),""))),MIN(IF(ISNUMBER($F353),$F353,IFERROR(--SUBSTITUTE($F353,".","/"),""))+INDEX(参数表!$B$4:$B$6,MATCH($H353,参数表!$A$4:$A$6,0)),IF(ISNUMBER($P353),$P353,IFERROR(--SUBSTITUTE($P353,".","/"),""))),IF(ISNUMBER($F353),$F353,IFERROR(--SUBSTITUTE($F353,".","/"),""))+INDEX(参数表!$B$4:$B$6,MATCH($H353,参数表!$A$4:$A$6,0))))</f>
        <v/>
      </c>
      <c r="K353" s="29" t="n"/>
      <c r="L353" s="8" t="n"/>
      <c r="M353" s="9" t="n"/>
      <c r="N353" s="29" t="n"/>
      <c r="O353" s="29" t="n"/>
      <c r="P353" s="29" t="n"/>
      <c r="Q353" s="29" t="n"/>
      <c r="R353" s="9" t="n"/>
      <c r="S353" s="9" t="n"/>
      <c r="T353" s="9" t="n"/>
      <c r="U353" s="9" t="n"/>
      <c r="V353" s="8" t="n"/>
      <c r="W353" s="29" t="n"/>
    </row>
    <row r="354" ht="15" customHeight="1">
      <c r="A354" s="8" t="n"/>
      <c r="B354" s="8" t="n"/>
      <c r="C354" s="8" t="n"/>
      <c r="D354" s="8" t="n"/>
      <c r="E354" s="9" t="n"/>
      <c r="F354" s="29" t="n"/>
      <c r="G354" s="8" t="n"/>
      <c r="H354" s="9" t="n"/>
      <c r="I354" s="9" t="n"/>
      <c r="J354" s="30">
        <f>IF(OR($H354="",NOT(ISNUMBER(IF(ISNUMBER($F354),$F354,IFERROR(--SUBSTITUTE($F354,".","/"),""))))),"",IF(AND($H354="A",ISNUMBER(IF(ISNUMBER($P354),$P354,IFERROR(--SUBSTITUTE($P354,".","/"),""))),IF(ISNUMBER($P354),$P354,IFERROR(--SUBSTITUTE($P354,".","/"),""))&gt;=IF(ISNUMBER($F354),$F354,IFERROR(--SUBSTITUTE($F354,".","/"),""))),MIN(IF(ISNUMBER($F354),$F354,IFERROR(--SUBSTITUTE($F354,".","/"),""))+INDEX(参数表!$B$4:$B$6,MATCH($H354,参数表!$A$4:$A$6,0)),IF(ISNUMBER($P354),$P354,IFERROR(--SUBSTITUTE($P354,".","/"),""))),IF(ISNUMBER($F354),$F354,IFERROR(--SUBSTITUTE($F354,".","/"),""))+INDEX(参数表!$B$4:$B$6,MATCH($H354,参数表!$A$4:$A$6,0))))</f>
        <v/>
      </c>
      <c r="K354" s="29" t="n"/>
      <c r="L354" s="8" t="n"/>
      <c r="M354" s="9" t="n"/>
      <c r="N354" s="29" t="n"/>
      <c r="O354" s="29" t="n"/>
      <c r="P354" s="29" t="n"/>
      <c r="Q354" s="29" t="n"/>
      <c r="R354" s="9" t="n"/>
      <c r="S354" s="9" t="n"/>
      <c r="T354" s="9" t="n"/>
      <c r="U354" s="9" t="n"/>
      <c r="V354" s="8" t="n"/>
      <c r="W354" s="29" t="n"/>
    </row>
    <row r="355" ht="15" customHeight="1">
      <c r="A355" s="8" t="n"/>
      <c r="B355" s="8" t="n"/>
      <c r="C355" s="8" t="n"/>
      <c r="D355" s="8" t="n"/>
      <c r="E355" s="9" t="n"/>
      <c r="F355" s="29" t="n"/>
      <c r="G355" s="8" t="n"/>
      <c r="H355" s="9" t="n"/>
      <c r="I355" s="9" t="n"/>
      <c r="J355" s="30">
        <f>IF(OR($H355="",NOT(ISNUMBER(IF(ISNUMBER($F355),$F355,IFERROR(--SUBSTITUTE($F355,".","/"),""))))),"",IF(AND($H355="A",ISNUMBER(IF(ISNUMBER($P355),$P355,IFERROR(--SUBSTITUTE($P355,".","/"),""))),IF(ISNUMBER($P355),$P355,IFERROR(--SUBSTITUTE($P355,".","/"),""))&gt;=IF(ISNUMBER($F355),$F355,IFERROR(--SUBSTITUTE($F355,".","/"),""))),MIN(IF(ISNUMBER($F355),$F355,IFERROR(--SUBSTITUTE($F355,".","/"),""))+INDEX(参数表!$B$4:$B$6,MATCH($H355,参数表!$A$4:$A$6,0)),IF(ISNUMBER($P355),$P355,IFERROR(--SUBSTITUTE($P355,".","/"),""))),IF(ISNUMBER($F355),$F355,IFERROR(--SUBSTITUTE($F355,".","/"),""))+INDEX(参数表!$B$4:$B$6,MATCH($H355,参数表!$A$4:$A$6,0))))</f>
        <v/>
      </c>
      <c r="K355" s="29" t="n"/>
      <c r="L355" s="8" t="n"/>
      <c r="M355" s="9" t="n"/>
      <c r="N355" s="29" t="n"/>
      <c r="O355" s="29" t="n"/>
      <c r="P355" s="29" t="n"/>
      <c r="Q355" s="29" t="n"/>
      <c r="R355" s="9" t="n"/>
      <c r="S355" s="9" t="n"/>
      <c r="T355" s="9" t="n"/>
      <c r="U355" s="9" t="n"/>
      <c r="V355" s="8" t="n"/>
      <c r="W355" s="29" t="n"/>
    </row>
    <row r="356" ht="15" customHeight="1">
      <c r="A356" s="8" t="n"/>
      <c r="B356" s="8" t="n"/>
      <c r="C356" s="8" t="n"/>
      <c r="D356" s="8" t="n"/>
      <c r="E356" s="9" t="n"/>
      <c r="F356" s="29" t="n"/>
      <c r="G356" s="8" t="n"/>
      <c r="H356" s="9" t="n"/>
      <c r="I356" s="9" t="n"/>
      <c r="J356" s="30">
        <f>IF(OR($H356="",NOT(ISNUMBER(IF(ISNUMBER($F356),$F356,IFERROR(--SUBSTITUTE($F356,".","/"),""))))),"",IF(AND($H356="A",ISNUMBER(IF(ISNUMBER($P356),$P356,IFERROR(--SUBSTITUTE($P356,".","/"),""))),IF(ISNUMBER($P356),$P356,IFERROR(--SUBSTITUTE($P356,".","/"),""))&gt;=IF(ISNUMBER($F356),$F356,IFERROR(--SUBSTITUTE($F356,".","/"),""))),MIN(IF(ISNUMBER($F356),$F356,IFERROR(--SUBSTITUTE($F356,".","/"),""))+INDEX(参数表!$B$4:$B$6,MATCH($H356,参数表!$A$4:$A$6,0)),IF(ISNUMBER($P356),$P356,IFERROR(--SUBSTITUTE($P356,".","/"),""))),IF(ISNUMBER($F356),$F356,IFERROR(--SUBSTITUTE($F356,".","/"),""))+INDEX(参数表!$B$4:$B$6,MATCH($H356,参数表!$A$4:$A$6,0))))</f>
        <v/>
      </c>
      <c r="K356" s="29" t="n"/>
      <c r="L356" s="8" t="n"/>
      <c r="M356" s="9" t="n"/>
      <c r="N356" s="29" t="n"/>
      <c r="O356" s="29" t="n"/>
      <c r="P356" s="29" t="n"/>
      <c r="Q356" s="29" t="n"/>
      <c r="R356" s="9" t="n"/>
      <c r="S356" s="9" t="n"/>
      <c r="T356" s="9" t="n"/>
      <c r="U356" s="9" t="n"/>
      <c r="V356" s="8" t="n"/>
      <c r="W356" s="29" t="n"/>
    </row>
    <row r="357" ht="15" customHeight="1">
      <c r="A357" s="8" t="n"/>
      <c r="B357" s="8" t="n"/>
      <c r="C357" s="8" t="n"/>
      <c r="D357" s="8" t="n"/>
      <c r="E357" s="9" t="n"/>
      <c r="F357" s="29" t="n"/>
      <c r="G357" s="8" t="n"/>
      <c r="H357" s="9" t="n"/>
      <c r="I357" s="9" t="n"/>
      <c r="J357" s="30">
        <f>IF(OR($H357="",NOT(ISNUMBER(IF(ISNUMBER($F357),$F357,IFERROR(--SUBSTITUTE($F357,".","/"),""))))),"",IF(AND($H357="A",ISNUMBER(IF(ISNUMBER($P357),$P357,IFERROR(--SUBSTITUTE($P357,".","/"),""))),IF(ISNUMBER($P357),$P357,IFERROR(--SUBSTITUTE($P357,".","/"),""))&gt;=IF(ISNUMBER($F357),$F357,IFERROR(--SUBSTITUTE($F357,".","/"),""))),MIN(IF(ISNUMBER($F357),$F357,IFERROR(--SUBSTITUTE($F357,".","/"),""))+INDEX(参数表!$B$4:$B$6,MATCH($H357,参数表!$A$4:$A$6,0)),IF(ISNUMBER($P357),$P357,IFERROR(--SUBSTITUTE($P357,".","/"),""))),IF(ISNUMBER($F357),$F357,IFERROR(--SUBSTITUTE($F357,".","/"),""))+INDEX(参数表!$B$4:$B$6,MATCH($H357,参数表!$A$4:$A$6,0))))</f>
        <v/>
      </c>
      <c r="K357" s="29" t="n"/>
      <c r="L357" s="8" t="n"/>
      <c r="M357" s="9" t="n"/>
      <c r="N357" s="29" t="n"/>
      <c r="O357" s="29" t="n"/>
      <c r="P357" s="29" t="n"/>
      <c r="Q357" s="29" t="n"/>
      <c r="R357" s="9" t="n"/>
      <c r="S357" s="9" t="n"/>
      <c r="T357" s="9" t="n"/>
      <c r="U357" s="9" t="n"/>
      <c r="V357" s="8" t="n"/>
      <c r="W357" s="29" t="n"/>
    </row>
    <row r="358" ht="15" customHeight="1">
      <c r="A358" s="8" t="n"/>
      <c r="B358" s="8" t="n"/>
      <c r="C358" s="8" t="n"/>
      <c r="D358" s="8" t="n"/>
      <c r="E358" s="9" t="n"/>
      <c r="F358" s="29" t="n"/>
      <c r="G358" s="8" t="n"/>
      <c r="H358" s="9" t="n"/>
      <c r="I358" s="9" t="n"/>
      <c r="J358" s="30">
        <f>IF(OR($H358="",NOT(ISNUMBER(IF(ISNUMBER($F358),$F358,IFERROR(--SUBSTITUTE($F358,".","/"),""))))),"",IF(AND($H358="A",ISNUMBER(IF(ISNUMBER($P358),$P358,IFERROR(--SUBSTITUTE($P358,".","/"),""))),IF(ISNUMBER($P358),$P358,IFERROR(--SUBSTITUTE($P358,".","/"),""))&gt;=IF(ISNUMBER($F358),$F358,IFERROR(--SUBSTITUTE($F358,".","/"),""))),MIN(IF(ISNUMBER($F358),$F358,IFERROR(--SUBSTITUTE($F358,".","/"),""))+INDEX(参数表!$B$4:$B$6,MATCH($H358,参数表!$A$4:$A$6,0)),IF(ISNUMBER($P358),$P358,IFERROR(--SUBSTITUTE($P358,".","/"),""))),IF(ISNUMBER($F358),$F358,IFERROR(--SUBSTITUTE($F358,".","/"),""))+INDEX(参数表!$B$4:$B$6,MATCH($H358,参数表!$A$4:$A$6,0))))</f>
        <v/>
      </c>
      <c r="K358" s="29" t="n"/>
      <c r="L358" s="8" t="n"/>
      <c r="M358" s="9" t="n"/>
      <c r="N358" s="29" t="n"/>
      <c r="O358" s="29" t="n"/>
      <c r="P358" s="29" t="n"/>
      <c r="Q358" s="29" t="n"/>
      <c r="R358" s="9" t="n"/>
      <c r="S358" s="9" t="n"/>
      <c r="T358" s="9" t="n"/>
      <c r="U358" s="9" t="n"/>
      <c r="V358" s="8" t="n"/>
      <c r="W358" s="29" t="n"/>
    </row>
    <row r="359" ht="15" customHeight="1">
      <c r="A359" s="8" t="n"/>
      <c r="B359" s="8" t="n"/>
      <c r="C359" s="8" t="n"/>
      <c r="D359" s="8" t="n"/>
      <c r="E359" s="9" t="n"/>
      <c r="F359" s="29" t="n"/>
      <c r="G359" s="8" t="n"/>
      <c r="H359" s="9" t="n"/>
      <c r="I359" s="9" t="n"/>
      <c r="J359" s="30">
        <f>IF(OR($H359="",NOT(ISNUMBER(IF(ISNUMBER($F359),$F359,IFERROR(--SUBSTITUTE($F359,".","/"),""))))),"",IF(AND($H359="A",ISNUMBER(IF(ISNUMBER($P359),$P359,IFERROR(--SUBSTITUTE($P359,".","/"),""))),IF(ISNUMBER($P359),$P359,IFERROR(--SUBSTITUTE($P359,".","/"),""))&gt;=IF(ISNUMBER($F359),$F359,IFERROR(--SUBSTITUTE($F359,".","/"),""))),MIN(IF(ISNUMBER($F359),$F359,IFERROR(--SUBSTITUTE($F359,".","/"),""))+INDEX(参数表!$B$4:$B$6,MATCH($H359,参数表!$A$4:$A$6,0)),IF(ISNUMBER($P359),$P359,IFERROR(--SUBSTITUTE($P359,".","/"),""))),IF(ISNUMBER($F359),$F359,IFERROR(--SUBSTITUTE($F359,".","/"),""))+INDEX(参数表!$B$4:$B$6,MATCH($H359,参数表!$A$4:$A$6,0))))</f>
        <v/>
      </c>
      <c r="K359" s="29" t="n"/>
      <c r="L359" s="8" t="n"/>
      <c r="M359" s="9" t="n"/>
      <c r="N359" s="29" t="n"/>
      <c r="O359" s="29" t="n"/>
      <c r="P359" s="29" t="n"/>
      <c r="Q359" s="29" t="n"/>
      <c r="R359" s="9" t="n"/>
      <c r="S359" s="9" t="n"/>
      <c r="T359" s="9" t="n"/>
      <c r="U359" s="9" t="n"/>
      <c r="V359" s="8" t="n"/>
      <c r="W359" s="29" t="n"/>
    </row>
    <row r="360" ht="15" customHeight="1">
      <c r="A360" s="8" t="n"/>
      <c r="B360" s="8" t="n"/>
      <c r="C360" s="8" t="n"/>
      <c r="D360" s="8" t="n"/>
      <c r="E360" s="9" t="n"/>
      <c r="F360" s="29" t="n"/>
      <c r="G360" s="8" t="n"/>
      <c r="H360" s="9" t="n"/>
      <c r="I360" s="9" t="n"/>
      <c r="J360" s="30">
        <f>IF(OR($H360="",NOT(ISNUMBER(IF(ISNUMBER($F360),$F360,IFERROR(--SUBSTITUTE($F360,".","/"),""))))),"",IF(AND($H360="A",ISNUMBER(IF(ISNUMBER($P360),$P360,IFERROR(--SUBSTITUTE($P360,".","/"),""))),IF(ISNUMBER($P360),$P360,IFERROR(--SUBSTITUTE($P360,".","/"),""))&gt;=IF(ISNUMBER($F360),$F360,IFERROR(--SUBSTITUTE($F360,".","/"),""))),MIN(IF(ISNUMBER($F360),$F360,IFERROR(--SUBSTITUTE($F360,".","/"),""))+INDEX(参数表!$B$4:$B$6,MATCH($H360,参数表!$A$4:$A$6,0)),IF(ISNUMBER($P360),$P360,IFERROR(--SUBSTITUTE($P360,".","/"),""))),IF(ISNUMBER($F360),$F360,IFERROR(--SUBSTITUTE($F360,".","/"),""))+INDEX(参数表!$B$4:$B$6,MATCH($H360,参数表!$A$4:$A$6,0))))</f>
        <v/>
      </c>
      <c r="K360" s="29" t="n"/>
      <c r="L360" s="8" t="n"/>
      <c r="M360" s="9" t="n"/>
      <c r="N360" s="29" t="n"/>
      <c r="O360" s="29" t="n"/>
      <c r="P360" s="29" t="n"/>
      <c r="Q360" s="29" t="n"/>
      <c r="R360" s="9" t="n"/>
      <c r="S360" s="9" t="n"/>
      <c r="T360" s="9" t="n"/>
      <c r="U360" s="9" t="n"/>
      <c r="V360" s="8" t="n"/>
      <c r="W360" s="29" t="n"/>
    </row>
    <row r="361" ht="15" customHeight="1">
      <c r="A361" s="8" t="n"/>
      <c r="B361" s="8" t="n"/>
      <c r="C361" s="8" t="n"/>
      <c r="D361" s="8" t="n"/>
      <c r="E361" s="9" t="n"/>
      <c r="F361" s="29" t="n"/>
      <c r="G361" s="8" t="n"/>
      <c r="H361" s="9" t="n"/>
      <c r="I361" s="9" t="n"/>
      <c r="J361" s="30">
        <f>IF(OR($H361="",NOT(ISNUMBER(IF(ISNUMBER($F361),$F361,IFERROR(--SUBSTITUTE($F361,".","/"),""))))),"",IF(AND($H361="A",ISNUMBER(IF(ISNUMBER($P361),$P361,IFERROR(--SUBSTITUTE($P361,".","/"),""))),IF(ISNUMBER($P361),$P361,IFERROR(--SUBSTITUTE($P361,".","/"),""))&gt;=IF(ISNUMBER($F361),$F361,IFERROR(--SUBSTITUTE($F361,".","/"),""))),MIN(IF(ISNUMBER($F361),$F361,IFERROR(--SUBSTITUTE($F361,".","/"),""))+INDEX(参数表!$B$4:$B$6,MATCH($H361,参数表!$A$4:$A$6,0)),IF(ISNUMBER($P361),$P361,IFERROR(--SUBSTITUTE($P361,".","/"),""))),IF(ISNUMBER($F361),$F361,IFERROR(--SUBSTITUTE($F361,".","/"),""))+INDEX(参数表!$B$4:$B$6,MATCH($H361,参数表!$A$4:$A$6,0))))</f>
        <v/>
      </c>
      <c r="K361" s="29" t="n"/>
      <c r="L361" s="8" t="n"/>
      <c r="M361" s="9" t="n"/>
      <c r="N361" s="29" t="n"/>
      <c r="O361" s="29" t="n"/>
      <c r="P361" s="29" t="n"/>
      <c r="Q361" s="29" t="n"/>
      <c r="R361" s="9" t="n"/>
      <c r="S361" s="9" t="n"/>
      <c r="T361" s="9" t="n"/>
      <c r="U361" s="9" t="n"/>
      <c r="V361" s="8" t="n"/>
      <c r="W361" s="29" t="n"/>
    </row>
    <row r="362" ht="15" customHeight="1">
      <c r="A362" s="8" t="n"/>
      <c r="B362" s="8" t="n"/>
      <c r="C362" s="8" t="n"/>
      <c r="D362" s="8" t="n"/>
      <c r="E362" s="9" t="n"/>
      <c r="F362" s="29" t="n"/>
      <c r="G362" s="8" t="n"/>
      <c r="H362" s="9" t="n"/>
      <c r="I362" s="9" t="n"/>
      <c r="J362" s="30">
        <f>IF(OR($H362="",NOT(ISNUMBER(IF(ISNUMBER($F362),$F362,IFERROR(--SUBSTITUTE($F362,".","/"),""))))),"",IF(AND($H362="A",ISNUMBER(IF(ISNUMBER($P362),$P362,IFERROR(--SUBSTITUTE($P362,".","/"),""))),IF(ISNUMBER($P362),$P362,IFERROR(--SUBSTITUTE($P362,".","/"),""))&gt;=IF(ISNUMBER($F362),$F362,IFERROR(--SUBSTITUTE($F362,".","/"),""))),MIN(IF(ISNUMBER($F362),$F362,IFERROR(--SUBSTITUTE($F362,".","/"),""))+INDEX(参数表!$B$4:$B$6,MATCH($H362,参数表!$A$4:$A$6,0)),IF(ISNUMBER($P362),$P362,IFERROR(--SUBSTITUTE($P362,".","/"),""))),IF(ISNUMBER($F362),$F362,IFERROR(--SUBSTITUTE($F362,".","/"),""))+INDEX(参数表!$B$4:$B$6,MATCH($H362,参数表!$A$4:$A$6,0))))</f>
        <v/>
      </c>
      <c r="K362" s="29" t="n"/>
      <c r="L362" s="8" t="n"/>
      <c r="M362" s="9" t="n"/>
      <c r="N362" s="29" t="n"/>
      <c r="O362" s="29" t="n"/>
      <c r="P362" s="29" t="n"/>
      <c r="Q362" s="29" t="n"/>
      <c r="R362" s="9" t="n"/>
      <c r="S362" s="9" t="n"/>
      <c r="T362" s="9" t="n"/>
      <c r="U362" s="9" t="n"/>
      <c r="V362" s="8" t="n"/>
      <c r="W362" s="29" t="n"/>
    </row>
    <row r="363" ht="15" customHeight="1">
      <c r="A363" s="8" t="n"/>
      <c r="B363" s="8" t="n"/>
      <c r="C363" s="8" t="n"/>
      <c r="D363" s="8" t="n"/>
      <c r="E363" s="9" t="n"/>
      <c r="F363" s="29" t="n"/>
      <c r="G363" s="8" t="n"/>
      <c r="H363" s="9" t="n"/>
      <c r="I363" s="9" t="n"/>
      <c r="J363" s="30">
        <f>IF(OR($H363="",NOT(ISNUMBER(IF(ISNUMBER($F363),$F363,IFERROR(--SUBSTITUTE($F363,".","/"),""))))),"",IF(AND($H363="A",ISNUMBER(IF(ISNUMBER($P363),$P363,IFERROR(--SUBSTITUTE($P363,".","/"),""))),IF(ISNUMBER($P363),$P363,IFERROR(--SUBSTITUTE($P363,".","/"),""))&gt;=IF(ISNUMBER($F363),$F363,IFERROR(--SUBSTITUTE($F363,".","/"),""))),MIN(IF(ISNUMBER($F363),$F363,IFERROR(--SUBSTITUTE($F363,".","/"),""))+INDEX(参数表!$B$4:$B$6,MATCH($H363,参数表!$A$4:$A$6,0)),IF(ISNUMBER($P363),$P363,IFERROR(--SUBSTITUTE($P363,".","/"),""))),IF(ISNUMBER($F363),$F363,IFERROR(--SUBSTITUTE($F363,".","/"),""))+INDEX(参数表!$B$4:$B$6,MATCH($H363,参数表!$A$4:$A$6,0))))</f>
        <v/>
      </c>
      <c r="K363" s="29" t="n"/>
      <c r="L363" s="8" t="n"/>
      <c r="M363" s="9" t="n"/>
      <c r="N363" s="29" t="n"/>
      <c r="O363" s="29" t="n"/>
      <c r="P363" s="29" t="n"/>
      <c r="Q363" s="29" t="n"/>
      <c r="R363" s="9" t="n"/>
      <c r="S363" s="9" t="n"/>
      <c r="T363" s="9" t="n"/>
      <c r="U363" s="9" t="n"/>
      <c r="V363" s="8" t="n"/>
      <c r="W363" s="29" t="n"/>
    </row>
    <row r="364" ht="15" customHeight="1">
      <c r="A364" s="8" t="n"/>
      <c r="B364" s="8" t="n"/>
      <c r="C364" s="8" t="n"/>
      <c r="D364" s="8" t="n"/>
      <c r="E364" s="9" t="n"/>
      <c r="F364" s="29" t="n"/>
      <c r="G364" s="8" t="n"/>
      <c r="H364" s="9" t="n"/>
      <c r="I364" s="9" t="n"/>
      <c r="J364" s="30">
        <f>IF(OR($H364="",NOT(ISNUMBER(IF(ISNUMBER($F364),$F364,IFERROR(--SUBSTITUTE($F364,".","/"),""))))),"",IF(AND($H364="A",ISNUMBER(IF(ISNUMBER($P364),$P364,IFERROR(--SUBSTITUTE($P364,".","/"),""))),IF(ISNUMBER($P364),$P364,IFERROR(--SUBSTITUTE($P364,".","/"),""))&gt;=IF(ISNUMBER($F364),$F364,IFERROR(--SUBSTITUTE($F364,".","/"),""))),MIN(IF(ISNUMBER($F364),$F364,IFERROR(--SUBSTITUTE($F364,".","/"),""))+INDEX(参数表!$B$4:$B$6,MATCH($H364,参数表!$A$4:$A$6,0)),IF(ISNUMBER($P364),$P364,IFERROR(--SUBSTITUTE($P364,".","/"),""))),IF(ISNUMBER($F364),$F364,IFERROR(--SUBSTITUTE($F364,".","/"),""))+INDEX(参数表!$B$4:$B$6,MATCH($H364,参数表!$A$4:$A$6,0))))</f>
        <v/>
      </c>
      <c r="K364" s="29" t="n"/>
      <c r="L364" s="8" t="n"/>
      <c r="M364" s="9" t="n"/>
      <c r="N364" s="29" t="n"/>
      <c r="O364" s="29" t="n"/>
      <c r="P364" s="29" t="n"/>
      <c r="Q364" s="29" t="n"/>
      <c r="R364" s="9" t="n"/>
      <c r="S364" s="9" t="n"/>
      <c r="T364" s="9" t="n"/>
      <c r="U364" s="9" t="n"/>
      <c r="V364" s="8" t="n"/>
      <c r="W364" s="29" t="n"/>
    </row>
    <row r="365" ht="15" customHeight="1">
      <c r="A365" s="8" t="n"/>
      <c r="B365" s="8" t="n"/>
      <c r="C365" s="8" t="n"/>
      <c r="D365" s="8" t="n"/>
      <c r="E365" s="9" t="n"/>
      <c r="F365" s="29" t="n"/>
      <c r="G365" s="8" t="n"/>
      <c r="H365" s="9" t="n"/>
      <c r="I365" s="9" t="n"/>
      <c r="J365" s="30">
        <f>IF(OR($H365="",NOT(ISNUMBER(IF(ISNUMBER($F365),$F365,IFERROR(--SUBSTITUTE($F365,".","/"),""))))),"",IF(AND($H365="A",ISNUMBER(IF(ISNUMBER($P365),$P365,IFERROR(--SUBSTITUTE($P365,".","/"),""))),IF(ISNUMBER($P365),$P365,IFERROR(--SUBSTITUTE($P365,".","/"),""))&gt;=IF(ISNUMBER($F365),$F365,IFERROR(--SUBSTITUTE($F365,".","/"),""))),MIN(IF(ISNUMBER($F365),$F365,IFERROR(--SUBSTITUTE($F365,".","/"),""))+INDEX(参数表!$B$4:$B$6,MATCH($H365,参数表!$A$4:$A$6,0)),IF(ISNUMBER($P365),$P365,IFERROR(--SUBSTITUTE($P365,".","/"),""))),IF(ISNUMBER($F365),$F365,IFERROR(--SUBSTITUTE($F365,".","/"),""))+INDEX(参数表!$B$4:$B$6,MATCH($H365,参数表!$A$4:$A$6,0))))</f>
        <v/>
      </c>
      <c r="K365" s="29" t="n"/>
      <c r="L365" s="8" t="n"/>
      <c r="M365" s="9" t="n"/>
      <c r="N365" s="29" t="n"/>
      <c r="O365" s="29" t="n"/>
      <c r="P365" s="29" t="n"/>
      <c r="Q365" s="29" t="n"/>
      <c r="R365" s="9" t="n"/>
      <c r="S365" s="9" t="n"/>
      <c r="T365" s="9" t="n"/>
      <c r="U365" s="9" t="n"/>
      <c r="V365" s="8" t="n"/>
      <c r="W365" s="29" t="n"/>
    </row>
    <row r="366" ht="15" customHeight="1">
      <c r="A366" s="8" t="n"/>
      <c r="B366" s="8" t="n"/>
      <c r="C366" s="8" t="n"/>
      <c r="D366" s="8" t="n"/>
      <c r="E366" s="9" t="n"/>
      <c r="F366" s="29" t="n"/>
      <c r="G366" s="8" t="n"/>
      <c r="H366" s="9" t="n"/>
      <c r="I366" s="9" t="n"/>
      <c r="J366" s="30">
        <f>IF(OR($H366="",NOT(ISNUMBER(IF(ISNUMBER($F366),$F366,IFERROR(--SUBSTITUTE($F366,".","/"),""))))),"",IF(AND($H366="A",ISNUMBER(IF(ISNUMBER($P366),$P366,IFERROR(--SUBSTITUTE($P366,".","/"),""))),IF(ISNUMBER($P366),$P366,IFERROR(--SUBSTITUTE($P366,".","/"),""))&gt;=IF(ISNUMBER($F366),$F366,IFERROR(--SUBSTITUTE($F366,".","/"),""))),MIN(IF(ISNUMBER($F366),$F366,IFERROR(--SUBSTITUTE($F366,".","/"),""))+INDEX(参数表!$B$4:$B$6,MATCH($H366,参数表!$A$4:$A$6,0)),IF(ISNUMBER($P366),$P366,IFERROR(--SUBSTITUTE($P366,".","/"),""))),IF(ISNUMBER($F366),$F366,IFERROR(--SUBSTITUTE($F366,".","/"),""))+INDEX(参数表!$B$4:$B$6,MATCH($H366,参数表!$A$4:$A$6,0))))</f>
        <v/>
      </c>
      <c r="K366" s="29" t="n"/>
      <c r="L366" s="8" t="n"/>
      <c r="M366" s="9" t="n"/>
      <c r="N366" s="29" t="n"/>
      <c r="O366" s="29" t="n"/>
      <c r="P366" s="29" t="n"/>
      <c r="Q366" s="29" t="n"/>
      <c r="R366" s="9" t="n"/>
      <c r="S366" s="9" t="n"/>
      <c r="T366" s="9" t="n"/>
      <c r="U366" s="9" t="n"/>
      <c r="V366" s="8" t="n"/>
      <c r="W366" s="29" t="n"/>
    </row>
    <row r="367" ht="15" customHeight="1">
      <c r="A367" s="8" t="n"/>
      <c r="B367" s="8" t="n"/>
      <c r="C367" s="8" t="n"/>
      <c r="D367" s="8" t="n"/>
      <c r="E367" s="9" t="n"/>
      <c r="F367" s="29" t="n"/>
      <c r="G367" s="8" t="n"/>
      <c r="H367" s="9" t="n"/>
      <c r="I367" s="9" t="n"/>
      <c r="J367" s="30">
        <f>IF(OR($H367="",NOT(ISNUMBER(IF(ISNUMBER($F367),$F367,IFERROR(--SUBSTITUTE($F367,".","/"),""))))),"",IF(AND($H367="A",ISNUMBER(IF(ISNUMBER($P367),$P367,IFERROR(--SUBSTITUTE($P367,".","/"),""))),IF(ISNUMBER($P367),$P367,IFERROR(--SUBSTITUTE($P367,".","/"),""))&gt;=IF(ISNUMBER($F367),$F367,IFERROR(--SUBSTITUTE($F367,".","/"),""))),MIN(IF(ISNUMBER($F367),$F367,IFERROR(--SUBSTITUTE($F367,".","/"),""))+INDEX(参数表!$B$4:$B$6,MATCH($H367,参数表!$A$4:$A$6,0)),IF(ISNUMBER($P367),$P367,IFERROR(--SUBSTITUTE($P367,".","/"),""))),IF(ISNUMBER($F367),$F367,IFERROR(--SUBSTITUTE($F367,".","/"),""))+INDEX(参数表!$B$4:$B$6,MATCH($H367,参数表!$A$4:$A$6,0))))</f>
        <v/>
      </c>
      <c r="K367" s="29" t="n"/>
      <c r="L367" s="8" t="n"/>
      <c r="M367" s="9" t="n"/>
      <c r="N367" s="29" t="n"/>
      <c r="O367" s="29" t="n"/>
      <c r="P367" s="29" t="n"/>
      <c r="Q367" s="29" t="n"/>
      <c r="R367" s="9" t="n"/>
      <c r="S367" s="9" t="n"/>
      <c r="T367" s="9" t="n"/>
      <c r="U367" s="9" t="n"/>
      <c r="V367" s="8" t="n"/>
      <c r="W367" s="29" t="n"/>
    </row>
    <row r="368" ht="15" customHeight="1">
      <c r="A368" s="8" t="n"/>
      <c r="B368" s="8" t="n"/>
      <c r="C368" s="8" t="n"/>
      <c r="D368" s="8" t="n"/>
      <c r="E368" s="9" t="n"/>
      <c r="F368" s="29" t="n"/>
      <c r="G368" s="8" t="n"/>
      <c r="H368" s="9" t="n"/>
      <c r="I368" s="9" t="n"/>
      <c r="J368" s="30">
        <f>IF(OR($H368="",NOT(ISNUMBER(IF(ISNUMBER($F368),$F368,IFERROR(--SUBSTITUTE($F368,".","/"),""))))),"",IF(AND($H368="A",ISNUMBER(IF(ISNUMBER($P368),$P368,IFERROR(--SUBSTITUTE($P368,".","/"),""))),IF(ISNUMBER($P368),$P368,IFERROR(--SUBSTITUTE($P368,".","/"),""))&gt;=IF(ISNUMBER($F368),$F368,IFERROR(--SUBSTITUTE($F368,".","/"),""))),MIN(IF(ISNUMBER($F368),$F368,IFERROR(--SUBSTITUTE($F368,".","/"),""))+INDEX(参数表!$B$4:$B$6,MATCH($H368,参数表!$A$4:$A$6,0)),IF(ISNUMBER($P368),$P368,IFERROR(--SUBSTITUTE($P368,".","/"),""))),IF(ISNUMBER($F368),$F368,IFERROR(--SUBSTITUTE($F368,".","/"),""))+INDEX(参数表!$B$4:$B$6,MATCH($H368,参数表!$A$4:$A$6,0))))</f>
        <v/>
      </c>
      <c r="K368" s="29" t="n"/>
      <c r="L368" s="8" t="n"/>
      <c r="M368" s="9" t="n"/>
      <c r="N368" s="29" t="n"/>
      <c r="O368" s="29" t="n"/>
      <c r="P368" s="29" t="n"/>
      <c r="Q368" s="29" t="n"/>
      <c r="R368" s="9" t="n"/>
      <c r="S368" s="9" t="n"/>
      <c r="T368" s="9" t="n"/>
      <c r="U368" s="9" t="n"/>
      <c r="V368" s="8" t="n"/>
      <c r="W368" s="29" t="n"/>
    </row>
    <row r="369" ht="15" customHeight="1">
      <c r="A369" s="8" t="n"/>
      <c r="B369" s="8" t="n"/>
      <c r="C369" s="8" t="n"/>
      <c r="D369" s="8" t="n"/>
      <c r="E369" s="9" t="n"/>
      <c r="F369" s="29" t="n"/>
      <c r="G369" s="8" t="n"/>
      <c r="H369" s="9" t="n"/>
      <c r="I369" s="9" t="n"/>
      <c r="J369" s="30">
        <f>IF(OR($H369="",NOT(ISNUMBER(IF(ISNUMBER($F369),$F369,IFERROR(--SUBSTITUTE($F369,".","/"),""))))),"",IF(AND($H369="A",ISNUMBER(IF(ISNUMBER($P369),$P369,IFERROR(--SUBSTITUTE($P369,".","/"),""))),IF(ISNUMBER($P369),$P369,IFERROR(--SUBSTITUTE($P369,".","/"),""))&gt;=IF(ISNUMBER($F369),$F369,IFERROR(--SUBSTITUTE($F369,".","/"),""))),MIN(IF(ISNUMBER($F369),$F369,IFERROR(--SUBSTITUTE($F369,".","/"),""))+INDEX(参数表!$B$4:$B$6,MATCH($H369,参数表!$A$4:$A$6,0)),IF(ISNUMBER($P369),$P369,IFERROR(--SUBSTITUTE($P369,".","/"),""))),IF(ISNUMBER($F369),$F369,IFERROR(--SUBSTITUTE($F369,".","/"),""))+INDEX(参数表!$B$4:$B$6,MATCH($H369,参数表!$A$4:$A$6,0))))</f>
        <v/>
      </c>
      <c r="K369" s="29" t="n"/>
      <c r="L369" s="8" t="n"/>
      <c r="M369" s="9" t="n"/>
      <c r="N369" s="29" t="n"/>
      <c r="O369" s="29" t="n"/>
      <c r="P369" s="29" t="n"/>
      <c r="Q369" s="29" t="n"/>
      <c r="R369" s="9" t="n"/>
      <c r="S369" s="9" t="n"/>
      <c r="T369" s="9" t="n"/>
      <c r="U369" s="9" t="n"/>
      <c r="V369" s="8" t="n"/>
      <c r="W369" s="29" t="n"/>
    </row>
    <row r="370" ht="15" customHeight="1">
      <c r="A370" s="8" t="n"/>
      <c r="B370" s="8" t="n"/>
      <c r="C370" s="8" t="n"/>
      <c r="D370" s="8" t="n"/>
      <c r="E370" s="9" t="n"/>
      <c r="F370" s="29" t="n"/>
      <c r="G370" s="8" t="n"/>
      <c r="H370" s="9" t="n"/>
      <c r="I370" s="9" t="n"/>
      <c r="J370" s="30">
        <f>IF(OR($H370="",NOT(ISNUMBER(IF(ISNUMBER($F370),$F370,IFERROR(--SUBSTITUTE($F370,".","/"),""))))),"",IF(AND($H370="A",ISNUMBER(IF(ISNUMBER($P370),$P370,IFERROR(--SUBSTITUTE($P370,".","/"),""))),IF(ISNUMBER($P370),$P370,IFERROR(--SUBSTITUTE($P370,".","/"),""))&gt;=IF(ISNUMBER($F370),$F370,IFERROR(--SUBSTITUTE($F370,".","/"),""))),MIN(IF(ISNUMBER($F370),$F370,IFERROR(--SUBSTITUTE($F370,".","/"),""))+INDEX(参数表!$B$4:$B$6,MATCH($H370,参数表!$A$4:$A$6,0)),IF(ISNUMBER($P370),$P370,IFERROR(--SUBSTITUTE($P370,".","/"),""))),IF(ISNUMBER($F370),$F370,IFERROR(--SUBSTITUTE($F370,".","/"),""))+INDEX(参数表!$B$4:$B$6,MATCH($H370,参数表!$A$4:$A$6,0))))</f>
        <v/>
      </c>
      <c r="K370" s="29" t="n"/>
      <c r="L370" s="8" t="n"/>
      <c r="M370" s="9" t="n"/>
      <c r="N370" s="29" t="n"/>
      <c r="O370" s="29" t="n"/>
      <c r="P370" s="29" t="n"/>
      <c r="Q370" s="29" t="n"/>
      <c r="R370" s="9" t="n"/>
      <c r="S370" s="9" t="n"/>
      <c r="T370" s="9" t="n"/>
      <c r="U370" s="9" t="n"/>
      <c r="V370" s="8" t="n"/>
      <c r="W370" s="29" t="n"/>
    </row>
    <row r="371" ht="15" customHeight="1">
      <c r="A371" s="8" t="n"/>
      <c r="B371" s="8" t="n"/>
      <c r="C371" s="8" t="n"/>
      <c r="D371" s="8" t="n"/>
      <c r="E371" s="9" t="n"/>
      <c r="F371" s="29" t="n"/>
      <c r="G371" s="8" t="n"/>
      <c r="H371" s="9" t="n"/>
      <c r="I371" s="9" t="n"/>
      <c r="J371" s="30">
        <f>IF(OR($H371="",NOT(ISNUMBER(IF(ISNUMBER($F371),$F371,IFERROR(--SUBSTITUTE($F371,".","/"),""))))),"",IF(AND($H371="A",ISNUMBER(IF(ISNUMBER($P371),$P371,IFERROR(--SUBSTITUTE($P371,".","/"),""))),IF(ISNUMBER($P371),$P371,IFERROR(--SUBSTITUTE($P371,".","/"),""))&gt;=IF(ISNUMBER($F371),$F371,IFERROR(--SUBSTITUTE($F371,".","/"),""))),MIN(IF(ISNUMBER($F371),$F371,IFERROR(--SUBSTITUTE($F371,".","/"),""))+INDEX(参数表!$B$4:$B$6,MATCH($H371,参数表!$A$4:$A$6,0)),IF(ISNUMBER($P371),$P371,IFERROR(--SUBSTITUTE($P371,".","/"),""))),IF(ISNUMBER($F371),$F371,IFERROR(--SUBSTITUTE($F371,".","/"),""))+INDEX(参数表!$B$4:$B$6,MATCH($H371,参数表!$A$4:$A$6,0))))</f>
        <v/>
      </c>
      <c r="K371" s="29" t="n"/>
      <c r="L371" s="8" t="n"/>
      <c r="M371" s="9" t="n"/>
      <c r="N371" s="29" t="n"/>
      <c r="O371" s="29" t="n"/>
      <c r="P371" s="29" t="n"/>
      <c r="Q371" s="29" t="n"/>
      <c r="R371" s="9" t="n"/>
      <c r="S371" s="9" t="n"/>
      <c r="T371" s="9" t="n"/>
      <c r="U371" s="9" t="n"/>
      <c r="V371" s="8" t="n"/>
      <c r="W371" s="29" t="n"/>
    </row>
    <row r="372" ht="15" customHeight="1">
      <c r="A372" s="8" t="n"/>
      <c r="B372" s="8" t="n"/>
      <c r="C372" s="8" t="n"/>
      <c r="D372" s="8" t="n"/>
      <c r="E372" s="9" t="n"/>
      <c r="F372" s="29" t="n"/>
      <c r="G372" s="8" t="n"/>
      <c r="H372" s="9" t="n"/>
      <c r="I372" s="9" t="n"/>
      <c r="J372" s="30">
        <f>IF(OR($H372="",NOT(ISNUMBER(IF(ISNUMBER($F372),$F372,IFERROR(--SUBSTITUTE($F372,".","/"),""))))),"",IF(AND($H372="A",ISNUMBER(IF(ISNUMBER($P372),$P372,IFERROR(--SUBSTITUTE($P372,".","/"),""))),IF(ISNUMBER($P372),$P372,IFERROR(--SUBSTITUTE($P372,".","/"),""))&gt;=IF(ISNUMBER($F372),$F372,IFERROR(--SUBSTITUTE($F372,".","/"),""))),MIN(IF(ISNUMBER($F372),$F372,IFERROR(--SUBSTITUTE($F372,".","/"),""))+INDEX(参数表!$B$4:$B$6,MATCH($H372,参数表!$A$4:$A$6,0)),IF(ISNUMBER($P372),$P372,IFERROR(--SUBSTITUTE($P372,".","/"),""))),IF(ISNUMBER($F372),$F372,IFERROR(--SUBSTITUTE($F372,".","/"),""))+INDEX(参数表!$B$4:$B$6,MATCH($H372,参数表!$A$4:$A$6,0))))</f>
        <v/>
      </c>
      <c r="K372" s="29" t="n"/>
      <c r="L372" s="8" t="n"/>
      <c r="M372" s="9" t="n"/>
      <c r="N372" s="29" t="n"/>
      <c r="O372" s="29" t="n"/>
      <c r="P372" s="29" t="n"/>
      <c r="Q372" s="29" t="n"/>
      <c r="R372" s="9" t="n"/>
      <c r="S372" s="9" t="n"/>
      <c r="T372" s="9" t="n"/>
      <c r="U372" s="9" t="n"/>
      <c r="V372" s="8" t="n"/>
      <c r="W372" s="29" t="n"/>
    </row>
    <row r="373" ht="15" customHeight="1">
      <c r="A373" s="8" t="n"/>
      <c r="B373" s="8" t="n"/>
      <c r="C373" s="8" t="n"/>
      <c r="D373" s="8" t="n"/>
      <c r="E373" s="9" t="n"/>
      <c r="F373" s="29" t="n"/>
      <c r="G373" s="8" t="n"/>
      <c r="H373" s="9" t="n"/>
      <c r="I373" s="9" t="n"/>
      <c r="J373" s="30">
        <f>IF(OR($H373="",NOT(ISNUMBER(IF(ISNUMBER($F373),$F373,IFERROR(--SUBSTITUTE($F373,".","/"),""))))),"",IF(AND($H373="A",ISNUMBER(IF(ISNUMBER($P373),$P373,IFERROR(--SUBSTITUTE($P373,".","/"),""))),IF(ISNUMBER($P373),$P373,IFERROR(--SUBSTITUTE($P373,".","/"),""))&gt;=IF(ISNUMBER($F373),$F373,IFERROR(--SUBSTITUTE($F373,".","/"),""))),MIN(IF(ISNUMBER($F373),$F373,IFERROR(--SUBSTITUTE($F373,".","/"),""))+INDEX(参数表!$B$4:$B$6,MATCH($H373,参数表!$A$4:$A$6,0)),IF(ISNUMBER($P373),$P373,IFERROR(--SUBSTITUTE($P373,".","/"),""))),IF(ISNUMBER($F373),$F373,IFERROR(--SUBSTITUTE($F373,".","/"),""))+INDEX(参数表!$B$4:$B$6,MATCH($H373,参数表!$A$4:$A$6,0))))</f>
        <v/>
      </c>
      <c r="K373" s="29" t="n"/>
      <c r="L373" s="8" t="n"/>
      <c r="M373" s="9" t="n"/>
      <c r="N373" s="29" t="n"/>
      <c r="O373" s="29" t="n"/>
      <c r="P373" s="29" t="n"/>
      <c r="Q373" s="29" t="n"/>
      <c r="R373" s="9" t="n"/>
      <c r="S373" s="9" t="n"/>
      <c r="T373" s="9" t="n"/>
      <c r="U373" s="9" t="n"/>
      <c r="V373" s="8" t="n"/>
      <c r="W373" s="29" t="n"/>
    </row>
    <row r="374" ht="15" customHeight="1">
      <c r="A374" s="8" t="n"/>
      <c r="B374" s="8" t="n"/>
      <c r="C374" s="8" t="n"/>
      <c r="D374" s="8" t="n"/>
      <c r="E374" s="9" t="n"/>
      <c r="F374" s="29" t="n"/>
      <c r="G374" s="8" t="n"/>
      <c r="H374" s="9" t="n"/>
      <c r="I374" s="9" t="n"/>
      <c r="J374" s="30">
        <f>IF(OR($H374="",NOT(ISNUMBER(IF(ISNUMBER($F374),$F374,IFERROR(--SUBSTITUTE($F374,".","/"),""))))),"",IF(AND($H374="A",ISNUMBER(IF(ISNUMBER($P374),$P374,IFERROR(--SUBSTITUTE($P374,".","/"),""))),IF(ISNUMBER($P374),$P374,IFERROR(--SUBSTITUTE($P374,".","/"),""))&gt;=IF(ISNUMBER($F374),$F374,IFERROR(--SUBSTITUTE($F374,".","/"),""))),MIN(IF(ISNUMBER($F374),$F374,IFERROR(--SUBSTITUTE($F374,".","/"),""))+INDEX(参数表!$B$4:$B$6,MATCH($H374,参数表!$A$4:$A$6,0)),IF(ISNUMBER($P374),$P374,IFERROR(--SUBSTITUTE($P374,".","/"),""))),IF(ISNUMBER($F374),$F374,IFERROR(--SUBSTITUTE($F374,".","/"),""))+INDEX(参数表!$B$4:$B$6,MATCH($H374,参数表!$A$4:$A$6,0))))</f>
        <v/>
      </c>
      <c r="K374" s="29" t="n"/>
      <c r="L374" s="8" t="n"/>
      <c r="M374" s="9" t="n"/>
      <c r="N374" s="29" t="n"/>
      <c r="O374" s="29" t="n"/>
      <c r="P374" s="29" t="n"/>
      <c r="Q374" s="29" t="n"/>
      <c r="R374" s="9" t="n"/>
      <c r="S374" s="9" t="n"/>
      <c r="T374" s="9" t="n"/>
      <c r="U374" s="9" t="n"/>
      <c r="V374" s="8" t="n"/>
      <c r="W374" s="29" t="n"/>
    </row>
    <row r="375" ht="15" customHeight="1">
      <c r="A375" s="8" t="n"/>
      <c r="B375" s="8" t="n"/>
      <c r="C375" s="8" t="n"/>
      <c r="D375" s="8" t="n"/>
      <c r="E375" s="9" t="n"/>
      <c r="F375" s="29" t="n"/>
      <c r="G375" s="8" t="n"/>
      <c r="H375" s="9" t="n"/>
      <c r="I375" s="9" t="n"/>
      <c r="J375" s="30">
        <f>IF(OR($H375="",NOT(ISNUMBER(IF(ISNUMBER($F375),$F375,IFERROR(--SUBSTITUTE($F375,".","/"),""))))),"",IF(AND($H375="A",ISNUMBER(IF(ISNUMBER($P375),$P375,IFERROR(--SUBSTITUTE($P375,".","/"),""))),IF(ISNUMBER($P375),$P375,IFERROR(--SUBSTITUTE($P375,".","/"),""))&gt;=IF(ISNUMBER($F375),$F375,IFERROR(--SUBSTITUTE($F375,".","/"),""))),MIN(IF(ISNUMBER($F375),$F375,IFERROR(--SUBSTITUTE($F375,".","/"),""))+INDEX(参数表!$B$4:$B$6,MATCH($H375,参数表!$A$4:$A$6,0)),IF(ISNUMBER($P375),$P375,IFERROR(--SUBSTITUTE($P375,".","/"),""))),IF(ISNUMBER($F375),$F375,IFERROR(--SUBSTITUTE($F375,".","/"),""))+INDEX(参数表!$B$4:$B$6,MATCH($H375,参数表!$A$4:$A$6,0))))</f>
        <v/>
      </c>
      <c r="K375" s="29" t="n"/>
      <c r="L375" s="8" t="n"/>
      <c r="M375" s="9" t="n"/>
      <c r="N375" s="29" t="n"/>
      <c r="O375" s="29" t="n"/>
      <c r="P375" s="29" t="n"/>
      <c r="Q375" s="29" t="n"/>
      <c r="R375" s="9" t="n"/>
      <c r="S375" s="9" t="n"/>
      <c r="T375" s="9" t="n"/>
      <c r="U375" s="9" t="n"/>
      <c r="V375" s="8" t="n"/>
      <c r="W375" s="29" t="n"/>
    </row>
    <row r="376" ht="15" customHeight="1">
      <c r="A376" s="8" t="n"/>
      <c r="B376" s="8" t="n"/>
      <c r="C376" s="8" t="n"/>
      <c r="D376" s="8" t="n"/>
      <c r="E376" s="9" t="n"/>
      <c r="F376" s="29" t="n"/>
      <c r="G376" s="8" t="n"/>
      <c r="H376" s="9" t="n"/>
      <c r="I376" s="9" t="n"/>
      <c r="J376" s="30">
        <f>IF(OR($H376="",NOT(ISNUMBER(IF(ISNUMBER($F376),$F376,IFERROR(--SUBSTITUTE($F376,".","/"),""))))),"",IF(AND($H376="A",ISNUMBER(IF(ISNUMBER($P376),$P376,IFERROR(--SUBSTITUTE($P376,".","/"),""))),IF(ISNUMBER($P376),$P376,IFERROR(--SUBSTITUTE($P376,".","/"),""))&gt;=IF(ISNUMBER($F376),$F376,IFERROR(--SUBSTITUTE($F376,".","/"),""))),MIN(IF(ISNUMBER($F376),$F376,IFERROR(--SUBSTITUTE($F376,".","/"),""))+INDEX(参数表!$B$4:$B$6,MATCH($H376,参数表!$A$4:$A$6,0)),IF(ISNUMBER($P376),$P376,IFERROR(--SUBSTITUTE($P376,".","/"),""))),IF(ISNUMBER($F376),$F376,IFERROR(--SUBSTITUTE($F376,".","/"),""))+INDEX(参数表!$B$4:$B$6,MATCH($H376,参数表!$A$4:$A$6,0))))</f>
        <v/>
      </c>
      <c r="K376" s="29" t="n"/>
      <c r="L376" s="8" t="n"/>
      <c r="M376" s="9" t="n"/>
      <c r="N376" s="29" t="n"/>
      <c r="O376" s="29" t="n"/>
      <c r="P376" s="29" t="n"/>
      <c r="Q376" s="29" t="n"/>
      <c r="R376" s="9" t="n"/>
      <c r="S376" s="9" t="n"/>
      <c r="T376" s="9" t="n"/>
      <c r="U376" s="9" t="n"/>
      <c r="V376" s="8" t="n"/>
      <c r="W376" s="29" t="n"/>
    </row>
    <row r="377" ht="15" customHeight="1">
      <c r="A377" s="8" t="n"/>
      <c r="B377" s="8" t="n"/>
      <c r="C377" s="8" t="n"/>
      <c r="D377" s="8" t="n"/>
      <c r="E377" s="9" t="n"/>
      <c r="F377" s="29" t="n"/>
      <c r="G377" s="8" t="n"/>
      <c r="H377" s="9" t="n"/>
      <c r="I377" s="9" t="n"/>
      <c r="J377" s="30">
        <f>IF(OR($H377="",NOT(ISNUMBER(IF(ISNUMBER($F377),$F377,IFERROR(--SUBSTITUTE($F377,".","/"),""))))),"",IF(AND($H377="A",ISNUMBER(IF(ISNUMBER($P377),$P377,IFERROR(--SUBSTITUTE($P377,".","/"),""))),IF(ISNUMBER($P377),$P377,IFERROR(--SUBSTITUTE($P377,".","/"),""))&gt;=IF(ISNUMBER($F377),$F377,IFERROR(--SUBSTITUTE($F377,".","/"),""))),MIN(IF(ISNUMBER($F377),$F377,IFERROR(--SUBSTITUTE($F377,".","/"),""))+INDEX(参数表!$B$4:$B$6,MATCH($H377,参数表!$A$4:$A$6,0)),IF(ISNUMBER($P377),$P377,IFERROR(--SUBSTITUTE($P377,".","/"),""))),IF(ISNUMBER($F377),$F377,IFERROR(--SUBSTITUTE($F377,".","/"),""))+INDEX(参数表!$B$4:$B$6,MATCH($H377,参数表!$A$4:$A$6,0))))</f>
        <v/>
      </c>
      <c r="K377" s="29" t="n"/>
      <c r="L377" s="8" t="n"/>
      <c r="M377" s="9" t="n"/>
      <c r="N377" s="29" t="n"/>
      <c r="O377" s="29" t="n"/>
      <c r="P377" s="29" t="n"/>
      <c r="Q377" s="29" t="n"/>
      <c r="R377" s="9" t="n"/>
      <c r="S377" s="9" t="n"/>
      <c r="T377" s="9" t="n"/>
      <c r="U377" s="9" t="n"/>
      <c r="V377" s="8" t="n"/>
      <c r="W377" s="29" t="n"/>
    </row>
    <row r="378" ht="15" customHeight="1">
      <c r="A378" s="8" t="n"/>
      <c r="B378" s="8" t="n"/>
      <c r="C378" s="8" t="n"/>
      <c r="D378" s="8" t="n"/>
      <c r="E378" s="9" t="n"/>
      <c r="F378" s="29" t="n"/>
      <c r="G378" s="8" t="n"/>
      <c r="H378" s="9" t="n"/>
      <c r="I378" s="9" t="n"/>
      <c r="J378" s="30">
        <f>IF(OR($H378="",NOT(ISNUMBER(IF(ISNUMBER($F378),$F378,IFERROR(--SUBSTITUTE($F378,".","/"),""))))),"",IF(AND($H378="A",ISNUMBER(IF(ISNUMBER($P378),$P378,IFERROR(--SUBSTITUTE($P378,".","/"),""))),IF(ISNUMBER($P378),$P378,IFERROR(--SUBSTITUTE($P378,".","/"),""))&gt;=IF(ISNUMBER($F378),$F378,IFERROR(--SUBSTITUTE($F378,".","/"),""))),MIN(IF(ISNUMBER($F378),$F378,IFERROR(--SUBSTITUTE($F378,".","/"),""))+INDEX(参数表!$B$4:$B$6,MATCH($H378,参数表!$A$4:$A$6,0)),IF(ISNUMBER($P378),$P378,IFERROR(--SUBSTITUTE($P378,".","/"),""))),IF(ISNUMBER($F378),$F378,IFERROR(--SUBSTITUTE($F378,".","/"),""))+INDEX(参数表!$B$4:$B$6,MATCH($H378,参数表!$A$4:$A$6,0))))</f>
        <v/>
      </c>
      <c r="K378" s="29" t="n"/>
      <c r="L378" s="8" t="n"/>
      <c r="M378" s="9" t="n"/>
      <c r="N378" s="29" t="n"/>
      <c r="O378" s="29" t="n"/>
      <c r="P378" s="29" t="n"/>
      <c r="Q378" s="29" t="n"/>
      <c r="R378" s="9" t="n"/>
      <c r="S378" s="9" t="n"/>
      <c r="T378" s="9" t="n"/>
      <c r="U378" s="9" t="n"/>
      <c r="V378" s="8" t="n"/>
      <c r="W378" s="29" t="n"/>
    </row>
    <row r="379" ht="15" customHeight="1">
      <c r="A379" s="8" t="n"/>
      <c r="B379" s="8" t="n"/>
      <c r="C379" s="8" t="n"/>
      <c r="D379" s="8" t="n"/>
      <c r="E379" s="9" t="n"/>
      <c r="F379" s="29" t="n"/>
      <c r="G379" s="8" t="n"/>
      <c r="H379" s="9" t="n"/>
      <c r="I379" s="9" t="n"/>
      <c r="J379" s="30">
        <f>IF(OR($H379="",NOT(ISNUMBER(IF(ISNUMBER($F379),$F379,IFERROR(--SUBSTITUTE($F379,".","/"),""))))),"",IF(AND($H379="A",ISNUMBER(IF(ISNUMBER($P379),$P379,IFERROR(--SUBSTITUTE($P379,".","/"),""))),IF(ISNUMBER($P379),$P379,IFERROR(--SUBSTITUTE($P379,".","/"),""))&gt;=IF(ISNUMBER($F379),$F379,IFERROR(--SUBSTITUTE($F379,".","/"),""))),MIN(IF(ISNUMBER($F379),$F379,IFERROR(--SUBSTITUTE($F379,".","/"),""))+INDEX(参数表!$B$4:$B$6,MATCH($H379,参数表!$A$4:$A$6,0)),IF(ISNUMBER($P379),$P379,IFERROR(--SUBSTITUTE($P379,".","/"),""))),IF(ISNUMBER($F379),$F379,IFERROR(--SUBSTITUTE($F379,".","/"),""))+INDEX(参数表!$B$4:$B$6,MATCH($H379,参数表!$A$4:$A$6,0))))</f>
        <v/>
      </c>
      <c r="K379" s="29" t="n"/>
      <c r="L379" s="8" t="n"/>
      <c r="M379" s="9" t="n"/>
      <c r="N379" s="29" t="n"/>
      <c r="O379" s="29" t="n"/>
      <c r="P379" s="29" t="n"/>
      <c r="Q379" s="29" t="n"/>
      <c r="R379" s="9" t="n"/>
      <c r="S379" s="9" t="n"/>
      <c r="T379" s="9" t="n"/>
      <c r="U379" s="9" t="n"/>
      <c r="V379" s="8" t="n"/>
      <c r="W379" s="29" t="n"/>
    </row>
    <row r="380" ht="15" customHeight="1">
      <c r="A380" s="8" t="n"/>
      <c r="B380" s="8" t="n"/>
      <c r="C380" s="8" t="n"/>
      <c r="D380" s="8" t="n"/>
      <c r="E380" s="9" t="n"/>
      <c r="F380" s="29" t="n"/>
      <c r="G380" s="8" t="n"/>
      <c r="H380" s="9" t="n"/>
      <c r="I380" s="9" t="n"/>
      <c r="J380" s="30">
        <f>IF(OR($H380="",NOT(ISNUMBER(IF(ISNUMBER($F380),$F380,IFERROR(--SUBSTITUTE($F380,".","/"),""))))),"",IF(AND($H380="A",ISNUMBER(IF(ISNUMBER($P380),$P380,IFERROR(--SUBSTITUTE($P380,".","/"),""))),IF(ISNUMBER($P380),$P380,IFERROR(--SUBSTITUTE($P380,".","/"),""))&gt;=IF(ISNUMBER($F380),$F380,IFERROR(--SUBSTITUTE($F380,".","/"),""))),MIN(IF(ISNUMBER($F380),$F380,IFERROR(--SUBSTITUTE($F380,".","/"),""))+INDEX(参数表!$B$4:$B$6,MATCH($H380,参数表!$A$4:$A$6,0)),IF(ISNUMBER($P380),$P380,IFERROR(--SUBSTITUTE($P380,".","/"),""))),IF(ISNUMBER($F380),$F380,IFERROR(--SUBSTITUTE($F380,".","/"),""))+INDEX(参数表!$B$4:$B$6,MATCH($H380,参数表!$A$4:$A$6,0))))</f>
        <v/>
      </c>
      <c r="K380" s="29" t="n"/>
      <c r="L380" s="8" t="n"/>
      <c r="M380" s="9" t="n"/>
      <c r="N380" s="29" t="n"/>
      <c r="O380" s="29" t="n"/>
      <c r="P380" s="29" t="n"/>
      <c r="Q380" s="29" t="n"/>
      <c r="R380" s="9" t="n"/>
      <c r="S380" s="9" t="n"/>
      <c r="T380" s="9" t="n"/>
      <c r="U380" s="9" t="n"/>
      <c r="V380" s="8" t="n"/>
      <c r="W380" s="29" t="n"/>
    </row>
    <row r="381" ht="15" customHeight="1">
      <c r="A381" s="8" t="n"/>
      <c r="B381" s="8" t="n"/>
      <c r="C381" s="8" t="n"/>
      <c r="D381" s="8" t="n"/>
      <c r="E381" s="9" t="n"/>
      <c r="F381" s="29" t="n"/>
      <c r="G381" s="8" t="n"/>
      <c r="H381" s="9" t="n"/>
      <c r="I381" s="9" t="n"/>
      <c r="J381" s="30">
        <f>IF(OR($H381="",NOT(ISNUMBER(IF(ISNUMBER($F381),$F381,IFERROR(--SUBSTITUTE($F381,".","/"),""))))),"",IF(AND($H381="A",ISNUMBER(IF(ISNUMBER($P381),$P381,IFERROR(--SUBSTITUTE($P381,".","/"),""))),IF(ISNUMBER($P381),$P381,IFERROR(--SUBSTITUTE($P381,".","/"),""))&gt;=IF(ISNUMBER($F381),$F381,IFERROR(--SUBSTITUTE($F381,".","/"),""))),MIN(IF(ISNUMBER($F381),$F381,IFERROR(--SUBSTITUTE($F381,".","/"),""))+INDEX(参数表!$B$4:$B$6,MATCH($H381,参数表!$A$4:$A$6,0)),IF(ISNUMBER($P381),$P381,IFERROR(--SUBSTITUTE($P381,".","/"),""))),IF(ISNUMBER($F381),$F381,IFERROR(--SUBSTITUTE($F381,".","/"),""))+INDEX(参数表!$B$4:$B$6,MATCH($H381,参数表!$A$4:$A$6,0))))</f>
        <v/>
      </c>
      <c r="K381" s="29" t="n"/>
      <c r="L381" s="8" t="n"/>
      <c r="M381" s="9" t="n"/>
      <c r="N381" s="29" t="n"/>
      <c r="O381" s="29" t="n"/>
      <c r="P381" s="29" t="n"/>
      <c r="Q381" s="29" t="n"/>
      <c r="R381" s="9" t="n"/>
      <c r="S381" s="9" t="n"/>
      <c r="T381" s="9" t="n"/>
      <c r="U381" s="9" t="n"/>
      <c r="V381" s="8" t="n"/>
      <c r="W381" s="29" t="n"/>
    </row>
    <row r="382" ht="15" customHeight="1">
      <c r="A382" s="8" t="n"/>
      <c r="B382" s="8" t="n"/>
      <c r="C382" s="8" t="n"/>
      <c r="D382" s="8" t="n"/>
      <c r="E382" s="9" t="n"/>
      <c r="F382" s="29" t="n"/>
      <c r="G382" s="8" t="n"/>
      <c r="H382" s="9" t="n"/>
      <c r="I382" s="9" t="n"/>
      <c r="J382" s="30">
        <f>IF(OR($H382="",NOT(ISNUMBER(IF(ISNUMBER($F382),$F382,IFERROR(--SUBSTITUTE($F382,".","/"),""))))),"",IF(AND($H382="A",ISNUMBER(IF(ISNUMBER($P382),$P382,IFERROR(--SUBSTITUTE($P382,".","/"),""))),IF(ISNUMBER($P382),$P382,IFERROR(--SUBSTITUTE($P382,".","/"),""))&gt;=IF(ISNUMBER($F382),$F382,IFERROR(--SUBSTITUTE($F382,".","/"),""))),MIN(IF(ISNUMBER($F382),$F382,IFERROR(--SUBSTITUTE($F382,".","/"),""))+INDEX(参数表!$B$4:$B$6,MATCH($H382,参数表!$A$4:$A$6,0)),IF(ISNUMBER($P382),$P382,IFERROR(--SUBSTITUTE($P382,".","/"),""))),IF(ISNUMBER($F382),$F382,IFERROR(--SUBSTITUTE($F382,".","/"),""))+INDEX(参数表!$B$4:$B$6,MATCH($H382,参数表!$A$4:$A$6,0))))</f>
        <v/>
      </c>
      <c r="K382" s="29" t="n"/>
      <c r="L382" s="8" t="n"/>
      <c r="M382" s="9" t="n"/>
      <c r="N382" s="29" t="n"/>
      <c r="O382" s="29" t="n"/>
      <c r="P382" s="29" t="n"/>
      <c r="Q382" s="29" t="n"/>
      <c r="R382" s="9" t="n"/>
      <c r="S382" s="9" t="n"/>
      <c r="T382" s="9" t="n"/>
      <c r="U382" s="9" t="n"/>
      <c r="V382" s="8" t="n"/>
      <c r="W382" s="29" t="n"/>
    </row>
    <row r="383" ht="15" customHeight="1">
      <c r="A383" s="8" t="n"/>
      <c r="B383" s="8" t="n"/>
      <c r="C383" s="8" t="n"/>
      <c r="D383" s="8" t="n"/>
      <c r="E383" s="9" t="n"/>
      <c r="F383" s="29" t="n"/>
      <c r="G383" s="8" t="n"/>
      <c r="H383" s="9" t="n"/>
      <c r="I383" s="9" t="n"/>
      <c r="J383" s="30">
        <f>IF(OR($H383="",NOT(ISNUMBER(IF(ISNUMBER($F383),$F383,IFERROR(--SUBSTITUTE($F383,".","/"),""))))),"",IF(AND($H383="A",ISNUMBER(IF(ISNUMBER($P383),$P383,IFERROR(--SUBSTITUTE($P383,".","/"),""))),IF(ISNUMBER($P383),$P383,IFERROR(--SUBSTITUTE($P383,".","/"),""))&gt;=IF(ISNUMBER($F383),$F383,IFERROR(--SUBSTITUTE($F383,".","/"),""))),MIN(IF(ISNUMBER($F383),$F383,IFERROR(--SUBSTITUTE($F383,".","/"),""))+INDEX(参数表!$B$4:$B$6,MATCH($H383,参数表!$A$4:$A$6,0)),IF(ISNUMBER($P383),$P383,IFERROR(--SUBSTITUTE($P383,".","/"),""))),IF(ISNUMBER($F383),$F383,IFERROR(--SUBSTITUTE($F383,".","/"),""))+INDEX(参数表!$B$4:$B$6,MATCH($H383,参数表!$A$4:$A$6,0))))</f>
        <v/>
      </c>
      <c r="K383" s="29" t="n"/>
      <c r="L383" s="8" t="n"/>
      <c r="M383" s="9" t="n"/>
      <c r="N383" s="29" t="n"/>
      <c r="O383" s="29" t="n"/>
      <c r="P383" s="29" t="n"/>
      <c r="Q383" s="29" t="n"/>
      <c r="R383" s="9" t="n"/>
      <c r="S383" s="9" t="n"/>
      <c r="T383" s="9" t="n"/>
      <c r="U383" s="9" t="n"/>
      <c r="V383" s="8" t="n"/>
      <c r="W383" s="29" t="n"/>
    </row>
    <row r="384" ht="15" customHeight="1">
      <c r="A384" s="8" t="n"/>
      <c r="B384" s="8" t="n"/>
      <c r="C384" s="8" t="n"/>
      <c r="D384" s="8" t="n"/>
      <c r="E384" s="9" t="n"/>
      <c r="F384" s="29" t="n"/>
      <c r="G384" s="8" t="n"/>
      <c r="H384" s="9" t="n"/>
      <c r="I384" s="9" t="n"/>
      <c r="J384" s="30">
        <f>IF(OR($H384="",NOT(ISNUMBER(IF(ISNUMBER($F384),$F384,IFERROR(--SUBSTITUTE($F384,".","/"),""))))),"",IF(AND($H384="A",ISNUMBER(IF(ISNUMBER($P384),$P384,IFERROR(--SUBSTITUTE($P384,".","/"),""))),IF(ISNUMBER($P384),$P384,IFERROR(--SUBSTITUTE($P384,".","/"),""))&gt;=IF(ISNUMBER($F384),$F384,IFERROR(--SUBSTITUTE($F384,".","/"),""))),MIN(IF(ISNUMBER($F384),$F384,IFERROR(--SUBSTITUTE($F384,".","/"),""))+INDEX(参数表!$B$4:$B$6,MATCH($H384,参数表!$A$4:$A$6,0)),IF(ISNUMBER($P384),$P384,IFERROR(--SUBSTITUTE($P384,".","/"),""))),IF(ISNUMBER($F384),$F384,IFERROR(--SUBSTITUTE($F384,".","/"),""))+INDEX(参数表!$B$4:$B$6,MATCH($H384,参数表!$A$4:$A$6,0))))</f>
        <v/>
      </c>
      <c r="K384" s="29" t="n"/>
      <c r="L384" s="8" t="n"/>
      <c r="M384" s="9" t="n"/>
      <c r="N384" s="29" t="n"/>
      <c r="O384" s="29" t="n"/>
      <c r="P384" s="29" t="n"/>
      <c r="Q384" s="29" t="n"/>
      <c r="R384" s="9" t="n"/>
      <c r="S384" s="9" t="n"/>
      <c r="T384" s="9" t="n"/>
      <c r="U384" s="9" t="n"/>
      <c r="V384" s="8" t="n"/>
      <c r="W384" s="29" t="n"/>
    </row>
    <row r="385" ht="15" customHeight="1">
      <c r="A385" s="8" t="n"/>
      <c r="B385" s="8" t="n"/>
      <c r="C385" s="8" t="n"/>
      <c r="D385" s="8" t="n"/>
      <c r="E385" s="9" t="n"/>
      <c r="F385" s="29" t="n"/>
      <c r="G385" s="8" t="n"/>
      <c r="H385" s="9" t="n"/>
      <c r="I385" s="9" t="n"/>
      <c r="J385" s="30">
        <f>IF(OR($H385="",NOT(ISNUMBER(IF(ISNUMBER($F385),$F385,IFERROR(--SUBSTITUTE($F385,".","/"),""))))),"",IF(AND($H385="A",ISNUMBER(IF(ISNUMBER($P385),$P385,IFERROR(--SUBSTITUTE($P385,".","/"),""))),IF(ISNUMBER($P385),$P385,IFERROR(--SUBSTITUTE($P385,".","/"),""))&gt;=IF(ISNUMBER($F385),$F385,IFERROR(--SUBSTITUTE($F385,".","/"),""))),MIN(IF(ISNUMBER($F385),$F385,IFERROR(--SUBSTITUTE($F385,".","/"),""))+INDEX(参数表!$B$4:$B$6,MATCH($H385,参数表!$A$4:$A$6,0)),IF(ISNUMBER($P385),$P385,IFERROR(--SUBSTITUTE($P385,".","/"),""))),IF(ISNUMBER($F385),$F385,IFERROR(--SUBSTITUTE($F385,".","/"),""))+INDEX(参数表!$B$4:$B$6,MATCH($H385,参数表!$A$4:$A$6,0))))</f>
        <v/>
      </c>
      <c r="K385" s="29" t="n"/>
      <c r="L385" s="8" t="n"/>
      <c r="M385" s="9" t="n"/>
      <c r="N385" s="29" t="n"/>
      <c r="O385" s="29" t="n"/>
      <c r="P385" s="29" t="n"/>
      <c r="Q385" s="29" t="n"/>
      <c r="R385" s="9" t="n"/>
      <c r="S385" s="9" t="n"/>
      <c r="T385" s="9" t="n"/>
      <c r="U385" s="9" t="n"/>
      <c r="V385" s="8" t="n"/>
      <c r="W385" s="29" t="n"/>
    </row>
    <row r="386" ht="15" customHeight="1">
      <c r="A386" s="8" t="n"/>
      <c r="B386" s="8" t="n"/>
      <c r="C386" s="8" t="n"/>
      <c r="D386" s="8" t="n"/>
      <c r="E386" s="9" t="n"/>
      <c r="F386" s="29" t="n"/>
      <c r="G386" s="8" t="n"/>
      <c r="H386" s="9" t="n"/>
      <c r="I386" s="9" t="n"/>
      <c r="J386" s="30">
        <f>IF(OR($H386="",NOT(ISNUMBER(IF(ISNUMBER($F386),$F386,IFERROR(--SUBSTITUTE($F386,".","/"),""))))),"",IF(AND($H386="A",ISNUMBER(IF(ISNUMBER($P386),$P386,IFERROR(--SUBSTITUTE($P386,".","/"),""))),IF(ISNUMBER($P386),$P386,IFERROR(--SUBSTITUTE($P386,".","/"),""))&gt;=IF(ISNUMBER($F386),$F386,IFERROR(--SUBSTITUTE($F386,".","/"),""))),MIN(IF(ISNUMBER($F386),$F386,IFERROR(--SUBSTITUTE($F386,".","/"),""))+INDEX(参数表!$B$4:$B$6,MATCH($H386,参数表!$A$4:$A$6,0)),IF(ISNUMBER($P386),$P386,IFERROR(--SUBSTITUTE($P386,".","/"),""))),IF(ISNUMBER($F386),$F386,IFERROR(--SUBSTITUTE($F386,".","/"),""))+INDEX(参数表!$B$4:$B$6,MATCH($H386,参数表!$A$4:$A$6,0))))</f>
        <v/>
      </c>
      <c r="K386" s="29" t="n"/>
      <c r="L386" s="8" t="n"/>
      <c r="M386" s="9" t="n"/>
      <c r="N386" s="29" t="n"/>
      <c r="O386" s="29" t="n"/>
      <c r="P386" s="29" t="n"/>
      <c r="Q386" s="29" t="n"/>
      <c r="R386" s="9" t="n"/>
      <c r="S386" s="9" t="n"/>
      <c r="T386" s="9" t="n"/>
      <c r="U386" s="9" t="n"/>
      <c r="V386" s="8" t="n"/>
      <c r="W386" s="29" t="n"/>
    </row>
    <row r="387" ht="15" customHeight="1">
      <c r="A387" s="8" t="n"/>
      <c r="B387" s="8" t="n"/>
      <c r="C387" s="8" t="n"/>
      <c r="D387" s="8" t="n"/>
      <c r="E387" s="9" t="n"/>
      <c r="F387" s="29" t="n"/>
      <c r="G387" s="8" t="n"/>
      <c r="H387" s="9" t="n"/>
      <c r="I387" s="9" t="n"/>
      <c r="J387" s="30">
        <f>IF(OR($H387="",NOT(ISNUMBER(IF(ISNUMBER($F387),$F387,IFERROR(--SUBSTITUTE($F387,".","/"),""))))),"",IF(AND($H387="A",ISNUMBER(IF(ISNUMBER($P387),$P387,IFERROR(--SUBSTITUTE($P387,".","/"),""))),IF(ISNUMBER($P387),$P387,IFERROR(--SUBSTITUTE($P387,".","/"),""))&gt;=IF(ISNUMBER($F387),$F387,IFERROR(--SUBSTITUTE($F387,".","/"),""))),MIN(IF(ISNUMBER($F387),$F387,IFERROR(--SUBSTITUTE($F387,".","/"),""))+INDEX(参数表!$B$4:$B$6,MATCH($H387,参数表!$A$4:$A$6,0)),IF(ISNUMBER($P387),$P387,IFERROR(--SUBSTITUTE($P387,".","/"),""))),IF(ISNUMBER($F387),$F387,IFERROR(--SUBSTITUTE($F387,".","/"),""))+INDEX(参数表!$B$4:$B$6,MATCH($H387,参数表!$A$4:$A$6,0))))</f>
        <v/>
      </c>
      <c r="K387" s="29" t="n"/>
      <c r="L387" s="8" t="n"/>
      <c r="M387" s="9" t="n"/>
      <c r="N387" s="29" t="n"/>
      <c r="O387" s="29" t="n"/>
      <c r="P387" s="29" t="n"/>
      <c r="Q387" s="29" t="n"/>
      <c r="R387" s="9" t="n"/>
      <c r="S387" s="9" t="n"/>
      <c r="T387" s="9" t="n"/>
      <c r="U387" s="9" t="n"/>
      <c r="V387" s="8" t="n"/>
      <c r="W387" s="29" t="n"/>
    </row>
    <row r="388" ht="15" customHeight="1">
      <c r="A388" s="8" t="n"/>
      <c r="B388" s="8" t="n"/>
      <c r="C388" s="8" t="n"/>
      <c r="D388" s="8" t="n"/>
      <c r="E388" s="9" t="n"/>
      <c r="F388" s="29" t="n"/>
      <c r="G388" s="8" t="n"/>
      <c r="H388" s="9" t="n"/>
      <c r="I388" s="9" t="n"/>
      <c r="J388" s="30">
        <f>IF(OR($H388="",NOT(ISNUMBER(IF(ISNUMBER($F388),$F388,IFERROR(--SUBSTITUTE($F388,".","/"),""))))),"",IF(AND($H388="A",ISNUMBER(IF(ISNUMBER($P388),$P388,IFERROR(--SUBSTITUTE($P388,".","/"),""))),IF(ISNUMBER($P388),$P388,IFERROR(--SUBSTITUTE($P388,".","/"),""))&gt;=IF(ISNUMBER($F388),$F388,IFERROR(--SUBSTITUTE($F388,".","/"),""))),MIN(IF(ISNUMBER($F388),$F388,IFERROR(--SUBSTITUTE($F388,".","/"),""))+INDEX(参数表!$B$4:$B$6,MATCH($H388,参数表!$A$4:$A$6,0)),IF(ISNUMBER($P388),$P388,IFERROR(--SUBSTITUTE($P388,".","/"),""))),IF(ISNUMBER($F388),$F388,IFERROR(--SUBSTITUTE($F388,".","/"),""))+INDEX(参数表!$B$4:$B$6,MATCH($H388,参数表!$A$4:$A$6,0))))</f>
        <v/>
      </c>
      <c r="K388" s="29" t="n"/>
      <c r="L388" s="8" t="n"/>
      <c r="M388" s="9" t="n"/>
      <c r="N388" s="29" t="n"/>
      <c r="O388" s="29" t="n"/>
      <c r="P388" s="29" t="n"/>
      <c r="Q388" s="29" t="n"/>
      <c r="R388" s="9" t="n"/>
      <c r="S388" s="9" t="n"/>
      <c r="T388" s="9" t="n"/>
      <c r="U388" s="9" t="n"/>
      <c r="V388" s="8" t="n"/>
      <c r="W388" s="29" t="n"/>
    </row>
    <row r="389" ht="15" customHeight="1">
      <c r="A389" s="8" t="n"/>
      <c r="B389" s="8" t="n"/>
      <c r="C389" s="8" t="n"/>
      <c r="D389" s="8" t="n"/>
      <c r="E389" s="9" t="n"/>
      <c r="F389" s="29" t="n"/>
      <c r="G389" s="8" t="n"/>
      <c r="H389" s="9" t="n"/>
      <c r="I389" s="9" t="n"/>
      <c r="J389" s="30">
        <f>IF(OR($H389="",NOT(ISNUMBER(IF(ISNUMBER($F389),$F389,IFERROR(--SUBSTITUTE($F389,".","/"),""))))),"",IF(AND($H389="A",ISNUMBER(IF(ISNUMBER($P389),$P389,IFERROR(--SUBSTITUTE($P389,".","/"),""))),IF(ISNUMBER($P389),$P389,IFERROR(--SUBSTITUTE($P389,".","/"),""))&gt;=IF(ISNUMBER($F389),$F389,IFERROR(--SUBSTITUTE($F389,".","/"),""))),MIN(IF(ISNUMBER($F389),$F389,IFERROR(--SUBSTITUTE($F389,".","/"),""))+INDEX(参数表!$B$4:$B$6,MATCH($H389,参数表!$A$4:$A$6,0)),IF(ISNUMBER($P389),$P389,IFERROR(--SUBSTITUTE($P389,".","/"),""))),IF(ISNUMBER($F389),$F389,IFERROR(--SUBSTITUTE($F389,".","/"),""))+INDEX(参数表!$B$4:$B$6,MATCH($H389,参数表!$A$4:$A$6,0))))</f>
        <v/>
      </c>
      <c r="K389" s="29" t="n"/>
      <c r="L389" s="8" t="n"/>
      <c r="M389" s="9" t="n"/>
      <c r="N389" s="29" t="n"/>
      <c r="O389" s="29" t="n"/>
      <c r="P389" s="29" t="n"/>
      <c r="Q389" s="29" t="n"/>
      <c r="R389" s="9" t="n"/>
      <c r="S389" s="9" t="n"/>
      <c r="T389" s="9" t="n"/>
      <c r="U389" s="9" t="n"/>
      <c r="V389" s="8" t="n"/>
      <c r="W389" s="29" t="n"/>
    </row>
    <row r="390" ht="15" customHeight="1">
      <c r="A390" s="8" t="n"/>
      <c r="B390" s="8" t="n"/>
      <c r="C390" s="8" t="n"/>
      <c r="D390" s="8" t="n"/>
      <c r="E390" s="9" t="n"/>
      <c r="F390" s="29" t="n"/>
      <c r="G390" s="8" t="n"/>
      <c r="H390" s="9" t="n"/>
      <c r="I390" s="9" t="n"/>
      <c r="J390" s="30">
        <f>IF(OR($H390="",NOT(ISNUMBER(IF(ISNUMBER($F390),$F390,IFERROR(--SUBSTITUTE($F390,".","/"),""))))),"",IF(AND($H390="A",ISNUMBER(IF(ISNUMBER($P390),$P390,IFERROR(--SUBSTITUTE($P390,".","/"),""))),IF(ISNUMBER($P390),$P390,IFERROR(--SUBSTITUTE($P390,".","/"),""))&gt;=IF(ISNUMBER($F390),$F390,IFERROR(--SUBSTITUTE($F390,".","/"),""))),MIN(IF(ISNUMBER($F390),$F390,IFERROR(--SUBSTITUTE($F390,".","/"),""))+INDEX(参数表!$B$4:$B$6,MATCH($H390,参数表!$A$4:$A$6,0)),IF(ISNUMBER($P390),$P390,IFERROR(--SUBSTITUTE($P390,".","/"),""))),IF(ISNUMBER($F390),$F390,IFERROR(--SUBSTITUTE($F390,".","/"),""))+INDEX(参数表!$B$4:$B$6,MATCH($H390,参数表!$A$4:$A$6,0))))</f>
        <v/>
      </c>
      <c r="K390" s="29" t="n"/>
      <c r="L390" s="8" t="n"/>
      <c r="M390" s="9" t="n"/>
      <c r="N390" s="29" t="n"/>
      <c r="O390" s="29" t="n"/>
      <c r="P390" s="29" t="n"/>
      <c r="Q390" s="29" t="n"/>
      <c r="R390" s="9" t="n"/>
      <c r="S390" s="9" t="n"/>
      <c r="T390" s="9" t="n"/>
      <c r="U390" s="9" t="n"/>
      <c r="V390" s="8" t="n"/>
      <c r="W390" s="29" t="n"/>
    </row>
    <row r="391" ht="15" customHeight="1">
      <c r="A391" s="8" t="n"/>
      <c r="B391" s="8" t="n"/>
      <c r="C391" s="8" t="n"/>
      <c r="D391" s="8" t="n"/>
      <c r="E391" s="9" t="n"/>
      <c r="F391" s="29" t="n"/>
      <c r="G391" s="8" t="n"/>
      <c r="H391" s="9" t="n"/>
      <c r="I391" s="9" t="n"/>
      <c r="J391" s="30">
        <f>IF(OR($H391="",NOT(ISNUMBER(IF(ISNUMBER($F391),$F391,IFERROR(--SUBSTITUTE($F391,".","/"),""))))),"",IF(AND($H391="A",ISNUMBER(IF(ISNUMBER($P391),$P391,IFERROR(--SUBSTITUTE($P391,".","/"),""))),IF(ISNUMBER($P391),$P391,IFERROR(--SUBSTITUTE($P391,".","/"),""))&gt;=IF(ISNUMBER($F391),$F391,IFERROR(--SUBSTITUTE($F391,".","/"),""))),MIN(IF(ISNUMBER($F391),$F391,IFERROR(--SUBSTITUTE($F391,".","/"),""))+INDEX(参数表!$B$4:$B$6,MATCH($H391,参数表!$A$4:$A$6,0)),IF(ISNUMBER($P391),$P391,IFERROR(--SUBSTITUTE($P391,".","/"),""))),IF(ISNUMBER($F391),$F391,IFERROR(--SUBSTITUTE($F391,".","/"),""))+INDEX(参数表!$B$4:$B$6,MATCH($H391,参数表!$A$4:$A$6,0))))</f>
        <v/>
      </c>
      <c r="K391" s="29" t="n"/>
      <c r="L391" s="8" t="n"/>
      <c r="M391" s="9" t="n"/>
      <c r="N391" s="29" t="n"/>
      <c r="O391" s="29" t="n"/>
      <c r="P391" s="29" t="n"/>
      <c r="Q391" s="29" t="n"/>
      <c r="R391" s="9" t="n"/>
      <c r="S391" s="9" t="n"/>
      <c r="T391" s="9" t="n"/>
      <c r="U391" s="9" t="n"/>
      <c r="V391" s="8" t="n"/>
      <c r="W391" s="29" t="n"/>
    </row>
    <row r="392" ht="15" customHeight="1">
      <c r="A392" s="8" t="n"/>
      <c r="B392" s="8" t="n"/>
      <c r="C392" s="8" t="n"/>
      <c r="D392" s="8" t="n"/>
      <c r="E392" s="9" t="n"/>
      <c r="F392" s="29" t="n"/>
      <c r="G392" s="8" t="n"/>
      <c r="H392" s="9" t="n"/>
      <c r="I392" s="9" t="n"/>
      <c r="J392" s="30">
        <f>IF(OR($H392="",NOT(ISNUMBER(IF(ISNUMBER($F392),$F392,IFERROR(--SUBSTITUTE($F392,".","/"),""))))),"",IF(AND($H392="A",ISNUMBER(IF(ISNUMBER($P392),$P392,IFERROR(--SUBSTITUTE($P392,".","/"),""))),IF(ISNUMBER($P392),$P392,IFERROR(--SUBSTITUTE($P392,".","/"),""))&gt;=IF(ISNUMBER($F392),$F392,IFERROR(--SUBSTITUTE($F392,".","/"),""))),MIN(IF(ISNUMBER($F392),$F392,IFERROR(--SUBSTITUTE($F392,".","/"),""))+INDEX(参数表!$B$4:$B$6,MATCH($H392,参数表!$A$4:$A$6,0)),IF(ISNUMBER($P392),$P392,IFERROR(--SUBSTITUTE($P392,".","/"),""))),IF(ISNUMBER($F392),$F392,IFERROR(--SUBSTITUTE($F392,".","/"),""))+INDEX(参数表!$B$4:$B$6,MATCH($H392,参数表!$A$4:$A$6,0))))</f>
        <v/>
      </c>
      <c r="K392" s="29" t="n"/>
      <c r="L392" s="8" t="n"/>
      <c r="M392" s="9" t="n"/>
      <c r="N392" s="29" t="n"/>
      <c r="O392" s="29" t="n"/>
      <c r="P392" s="29" t="n"/>
      <c r="Q392" s="29" t="n"/>
      <c r="R392" s="9" t="n"/>
      <c r="S392" s="9" t="n"/>
      <c r="T392" s="9" t="n"/>
      <c r="U392" s="9" t="n"/>
      <c r="V392" s="8" t="n"/>
      <c r="W392" s="29" t="n"/>
    </row>
    <row r="393" ht="15" customHeight="1">
      <c r="A393" s="8" t="n"/>
      <c r="B393" s="8" t="n"/>
      <c r="C393" s="8" t="n"/>
      <c r="D393" s="8" t="n"/>
      <c r="E393" s="9" t="n"/>
      <c r="F393" s="29" t="n"/>
      <c r="G393" s="8" t="n"/>
      <c r="H393" s="9" t="n"/>
      <c r="I393" s="9" t="n"/>
      <c r="J393" s="30">
        <f>IF(OR($H393="",NOT(ISNUMBER(IF(ISNUMBER($F393),$F393,IFERROR(--SUBSTITUTE($F393,".","/"),""))))),"",IF(AND($H393="A",ISNUMBER(IF(ISNUMBER($P393),$P393,IFERROR(--SUBSTITUTE($P393,".","/"),""))),IF(ISNUMBER($P393),$P393,IFERROR(--SUBSTITUTE($P393,".","/"),""))&gt;=IF(ISNUMBER($F393),$F393,IFERROR(--SUBSTITUTE($F393,".","/"),""))),MIN(IF(ISNUMBER($F393),$F393,IFERROR(--SUBSTITUTE($F393,".","/"),""))+INDEX(参数表!$B$4:$B$6,MATCH($H393,参数表!$A$4:$A$6,0)),IF(ISNUMBER($P393),$P393,IFERROR(--SUBSTITUTE($P393,".","/"),""))),IF(ISNUMBER($F393),$F393,IFERROR(--SUBSTITUTE($F393,".","/"),""))+INDEX(参数表!$B$4:$B$6,MATCH($H393,参数表!$A$4:$A$6,0))))</f>
        <v/>
      </c>
      <c r="K393" s="29" t="n"/>
      <c r="L393" s="8" t="n"/>
      <c r="M393" s="9" t="n"/>
      <c r="N393" s="29" t="n"/>
      <c r="O393" s="29" t="n"/>
      <c r="P393" s="29" t="n"/>
      <c r="Q393" s="29" t="n"/>
      <c r="R393" s="9" t="n"/>
      <c r="S393" s="9" t="n"/>
      <c r="T393" s="9" t="n"/>
      <c r="U393" s="9" t="n"/>
      <c r="V393" s="8" t="n"/>
      <c r="W393" s="29" t="n"/>
    </row>
    <row r="394" ht="15" customHeight="1">
      <c r="A394" s="8" t="n"/>
      <c r="B394" s="8" t="n"/>
      <c r="C394" s="8" t="n"/>
      <c r="D394" s="8" t="n"/>
      <c r="E394" s="9" t="n"/>
      <c r="F394" s="29" t="n"/>
      <c r="G394" s="8" t="n"/>
      <c r="H394" s="9" t="n"/>
      <c r="I394" s="9" t="n"/>
      <c r="J394" s="30">
        <f>IF(OR($H394="",NOT(ISNUMBER(IF(ISNUMBER($F394),$F394,IFERROR(--SUBSTITUTE($F394,".","/"),""))))),"",IF(AND($H394="A",ISNUMBER(IF(ISNUMBER($P394),$P394,IFERROR(--SUBSTITUTE($P394,".","/"),""))),IF(ISNUMBER($P394),$P394,IFERROR(--SUBSTITUTE($P394,".","/"),""))&gt;=IF(ISNUMBER($F394),$F394,IFERROR(--SUBSTITUTE($F394,".","/"),""))),MIN(IF(ISNUMBER($F394),$F394,IFERROR(--SUBSTITUTE($F394,".","/"),""))+INDEX(参数表!$B$4:$B$6,MATCH($H394,参数表!$A$4:$A$6,0)),IF(ISNUMBER($P394),$P394,IFERROR(--SUBSTITUTE($P394,".","/"),""))),IF(ISNUMBER($F394),$F394,IFERROR(--SUBSTITUTE($F394,".","/"),""))+INDEX(参数表!$B$4:$B$6,MATCH($H394,参数表!$A$4:$A$6,0))))</f>
        <v/>
      </c>
      <c r="K394" s="29" t="n"/>
      <c r="L394" s="8" t="n"/>
      <c r="M394" s="9" t="n"/>
      <c r="N394" s="29" t="n"/>
      <c r="O394" s="29" t="n"/>
      <c r="P394" s="29" t="n"/>
      <c r="Q394" s="29" t="n"/>
      <c r="R394" s="9" t="n"/>
      <c r="S394" s="9" t="n"/>
      <c r="T394" s="9" t="n"/>
      <c r="U394" s="9" t="n"/>
      <c r="V394" s="8" t="n"/>
      <c r="W394" s="29" t="n"/>
    </row>
    <row r="395" ht="15" customHeight="1">
      <c r="A395" s="8" t="n"/>
      <c r="B395" s="8" t="n"/>
      <c r="C395" s="8" t="n"/>
      <c r="D395" s="8" t="n"/>
      <c r="E395" s="9" t="n"/>
      <c r="F395" s="29" t="n"/>
      <c r="G395" s="8" t="n"/>
      <c r="H395" s="9" t="n"/>
      <c r="I395" s="9" t="n"/>
      <c r="J395" s="30">
        <f>IF(OR($H395="",NOT(ISNUMBER(IF(ISNUMBER($F395),$F395,IFERROR(--SUBSTITUTE($F395,".","/"),""))))),"",IF(AND($H395="A",ISNUMBER(IF(ISNUMBER($P395),$P395,IFERROR(--SUBSTITUTE($P395,".","/"),""))),IF(ISNUMBER($P395),$P395,IFERROR(--SUBSTITUTE($P395,".","/"),""))&gt;=IF(ISNUMBER($F395),$F395,IFERROR(--SUBSTITUTE($F395,".","/"),""))),MIN(IF(ISNUMBER($F395),$F395,IFERROR(--SUBSTITUTE($F395,".","/"),""))+INDEX(参数表!$B$4:$B$6,MATCH($H395,参数表!$A$4:$A$6,0)),IF(ISNUMBER($P395),$P395,IFERROR(--SUBSTITUTE($P395,".","/"),""))),IF(ISNUMBER($F395),$F395,IFERROR(--SUBSTITUTE($F395,".","/"),""))+INDEX(参数表!$B$4:$B$6,MATCH($H395,参数表!$A$4:$A$6,0))))</f>
        <v/>
      </c>
      <c r="K395" s="29" t="n"/>
      <c r="L395" s="8" t="n"/>
      <c r="M395" s="9" t="n"/>
      <c r="N395" s="29" t="n"/>
      <c r="O395" s="29" t="n"/>
      <c r="P395" s="29" t="n"/>
      <c r="Q395" s="29" t="n"/>
      <c r="R395" s="9" t="n"/>
      <c r="S395" s="9" t="n"/>
      <c r="T395" s="9" t="n"/>
      <c r="U395" s="9" t="n"/>
      <c r="V395" s="8" t="n"/>
      <c r="W395" s="29" t="n"/>
    </row>
    <row r="396" ht="15" customHeight="1">
      <c r="A396" s="8" t="n"/>
      <c r="B396" s="8" t="n"/>
      <c r="C396" s="8" t="n"/>
      <c r="D396" s="8" t="n"/>
      <c r="E396" s="9" t="n"/>
      <c r="F396" s="29" t="n"/>
      <c r="G396" s="8" t="n"/>
      <c r="H396" s="9" t="n"/>
      <c r="I396" s="9" t="n"/>
      <c r="J396" s="30">
        <f>IF(OR($H396="",NOT(ISNUMBER(IF(ISNUMBER($F396),$F396,IFERROR(--SUBSTITUTE($F396,".","/"),""))))),"",IF(AND($H396="A",ISNUMBER(IF(ISNUMBER($P396),$P396,IFERROR(--SUBSTITUTE($P396,".","/"),""))),IF(ISNUMBER($P396),$P396,IFERROR(--SUBSTITUTE($P396,".","/"),""))&gt;=IF(ISNUMBER($F396),$F396,IFERROR(--SUBSTITUTE($F396,".","/"),""))),MIN(IF(ISNUMBER($F396),$F396,IFERROR(--SUBSTITUTE($F396,".","/"),""))+INDEX(参数表!$B$4:$B$6,MATCH($H396,参数表!$A$4:$A$6,0)),IF(ISNUMBER($P396),$P396,IFERROR(--SUBSTITUTE($P396,".","/"),""))),IF(ISNUMBER($F396),$F396,IFERROR(--SUBSTITUTE($F396,".","/"),""))+INDEX(参数表!$B$4:$B$6,MATCH($H396,参数表!$A$4:$A$6,0))))</f>
        <v/>
      </c>
      <c r="K396" s="29" t="n"/>
      <c r="L396" s="8" t="n"/>
      <c r="M396" s="9" t="n"/>
      <c r="N396" s="29" t="n"/>
      <c r="O396" s="29" t="n"/>
      <c r="P396" s="29" t="n"/>
      <c r="Q396" s="29" t="n"/>
      <c r="R396" s="9" t="n"/>
      <c r="S396" s="9" t="n"/>
      <c r="T396" s="9" t="n"/>
      <c r="U396" s="9" t="n"/>
      <c r="V396" s="8" t="n"/>
      <c r="W396" s="29" t="n"/>
    </row>
    <row r="397" ht="15" customHeight="1">
      <c r="A397" s="8" t="n"/>
      <c r="B397" s="8" t="n"/>
      <c r="C397" s="8" t="n"/>
      <c r="D397" s="8" t="n"/>
      <c r="E397" s="9" t="n"/>
      <c r="F397" s="29" t="n"/>
      <c r="G397" s="8" t="n"/>
      <c r="H397" s="9" t="n"/>
      <c r="I397" s="9" t="n"/>
      <c r="J397" s="30">
        <f>IF(OR($H397="",NOT(ISNUMBER(IF(ISNUMBER($F397),$F397,IFERROR(--SUBSTITUTE($F397,".","/"),""))))),"",IF(AND($H397="A",ISNUMBER(IF(ISNUMBER($P397),$P397,IFERROR(--SUBSTITUTE($P397,".","/"),""))),IF(ISNUMBER($P397),$P397,IFERROR(--SUBSTITUTE($P397,".","/"),""))&gt;=IF(ISNUMBER($F397),$F397,IFERROR(--SUBSTITUTE($F397,".","/"),""))),MIN(IF(ISNUMBER($F397),$F397,IFERROR(--SUBSTITUTE($F397,".","/"),""))+INDEX(参数表!$B$4:$B$6,MATCH($H397,参数表!$A$4:$A$6,0)),IF(ISNUMBER($P397),$P397,IFERROR(--SUBSTITUTE($P397,".","/"),""))),IF(ISNUMBER($F397),$F397,IFERROR(--SUBSTITUTE($F397,".","/"),""))+INDEX(参数表!$B$4:$B$6,MATCH($H397,参数表!$A$4:$A$6,0))))</f>
        <v/>
      </c>
      <c r="K397" s="29" t="n"/>
      <c r="L397" s="8" t="n"/>
      <c r="M397" s="9" t="n"/>
      <c r="N397" s="29" t="n"/>
      <c r="O397" s="29" t="n"/>
      <c r="P397" s="29" t="n"/>
      <c r="Q397" s="29" t="n"/>
      <c r="R397" s="9" t="n"/>
      <c r="S397" s="9" t="n"/>
      <c r="T397" s="9" t="n"/>
      <c r="U397" s="9" t="n"/>
      <c r="V397" s="8" t="n"/>
      <c r="W397" s="29" t="n"/>
    </row>
    <row r="398" ht="15" customHeight="1">
      <c r="A398" s="8" t="n"/>
      <c r="B398" s="8" t="n"/>
      <c r="C398" s="8" t="n"/>
      <c r="D398" s="8" t="n"/>
      <c r="E398" s="9" t="n"/>
      <c r="F398" s="29" t="n"/>
      <c r="G398" s="8" t="n"/>
      <c r="H398" s="9" t="n"/>
      <c r="I398" s="9" t="n"/>
      <c r="J398" s="30">
        <f>IF(OR($H398="",NOT(ISNUMBER(IF(ISNUMBER($F398),$F398,IFERROR(--SUBSTITUTE($F398,".","/"),""))))),"",IF(AND($H398="A",ISNUMBER(IF(ISNUMBER($P398),$P398,IFERROR(--SUBSTITUTE($P398,".","/"),""))),IF(ISNUMBER($P398),$P398,IFERROR(--SUBSTITUTE($P398,".","/"),""))&gt;=IF(ISNUMBER($F398),$F398,IFERROR(--SUBSTITUTE($F398,".","/"),""))),MIN(IF(ISNUMBER($F398),$F398,IFERROR(--SUBSTITUTE($F398,".","/"),""))+INDEX(参数表!$B$4:$B$6,MATCH($H398,参数表!$A$4:$A$6,0)),IF(ISNUMBER($P398),$P398,IFERROR(--SUBSTITUTE($P398,".","/"),""))),IF(ISNUMBER($F398),$F398,IFERROR(--SUBSTITUTE($F398,".","/"),""))+INDEX(参数表!$B$4:$B$6,MATCH($H398,参数表!$A$4:$A$6,0))))</f>
        <v/>
      </c>
      <c r="K398" s="29" t="n"/>
      <c r="L398" s="8" t="n"/>
      <c r="M398" s="9" t="n"/>
      <c r="N398" s="29" t="n"/>
      <c r="O398" s="29" t="n"/>
      <c r="P398" s="29" t="n"/>
      <c r="Q398" s="29" t="n"/>
      <c r="R398" s="9" t="n"/>
      <c r="S398" s="9" t="n"/>
      <c r="T398" s="9" t="n"/>
      <c r="U398" s="9" t="n"/>
      <c r="V398" s="8" t="n"/>
      <c r="W398" s="29" t="n"/>
    </row>
    <row r="399" ht="15" customHeight="1">
      <c r="A399" s="8" t="n"/>
      <c r="B399" s="8" t="n"/>
      <c r="C399" s="8" t="n"/>
      <c r="D399" s="8" t="n"/>
      <c r="E399" s="9" t="n"/>
      <c r="F399" s="29" t="n"/>
      <c r="G399" s="8" t="n"/>
      <c r="H399" s="9" t="n"/>
      <c r="I399" s="9" t="n"/>
      <c r="J399" s="30">
        <f>IF(OR($H399="",NOT(ISNUMBER(IF(ISNUMBER($F399),$F399,IFERROR(--SUBSTITUTE($F399,".","/"),""))))),"",IF(AND($H399="A",ISNUMBER(IF(ISNUMBER($P399),$P399,IFERROR(--SUBSTITUTE($P399,".","/"),""))),IF(ISNUMBER($P399),$P399,IFERROR(--SUBSTITUTE($P399,".","/"),""))&gt;=IF(ISNUMBER($F399),$F399,IFERROR(--SUBSTITUTE($F399,".","/"),""))),MIN(IF(ISNUMBER($F399),$F399,IFERROR(--SUBSTITUTE($F399,".","/"),""))+INDEX(参数表!$B$4:$B$6,MATCH($H399,参数表!$A$4:$A$6,0)),IF(ISNUMBER($P399),$P399,IFERROR(--SUBSTITUTE($P399,".","/"),""))),IF(ISNUMBER($F399),$F399,IFERROR(--SUBSTITUTE($F399,".","/"),""))+INDEX(参数表!$B$4:$B$6,MATCH($H399,参数表!$A$4:$A$6,0))))</f>
        <v/>
      </c>
      <c r="K399" s="29" t="n"/>
      <c r="L399" s="8" t="n"/>
      <c r="M399" s="9" t="n"/>
      <c r="N399" s="29" t="n"/>
      <c r="O399" s="29" t="n"/>
      <c r="P399" s="29" t="n"/>
      <c r="Q399" s="29" t="n"/>
      <c r="R399" s="9" t="n"/>
      <c r="S399" s="9" t="n"/>
      <c r="T399" s="9" t="n"/>
      <c r="U399" s="9" t="n"/>
      <c r="V399" s="8" t="n"/>
      <c r="W399" s="29" t="n"/>
    </row>
    <row r="400" ht="15" customHeight="1">
      <c r="A400" s="8" t="n"/>
      <c r="B400" s="8" t="n"/>
      <c r="C400" s="8" t="n"/>
      <c r="D400" s="8" t="n"/>
      <c r="E400" s="9" t="n"/>
      <c r="F400" s="29" t="n"/>
      <c r="G400" s="8" t="n"/>
      <c r="H400" s="9" t="n"/>
      <c r="I400" s="9" t="n"/>
      <c r="J400" s="30">
        <f>IF(OR($H400="",NOT(ISNUMBER(IF(ISNUMBER($F400),$F400,IFERROR(--SUBSTITUTE($F400,".","/"),""))))),"",IF(AND($H400="A",ISNUMBER(IF(ISNUMBER($P400),$P400,IFERROR(--SUBSTITUTE($P400,".","/"),""))),IF(ISNUMBER($P400),$P400,IFERROR(--SUBSTITUTE($P400,".","/"),""))&gt;=IF(ISNUMBER($F400),$F400,IFERROR(--SUBSTITUTE($F400,".","/"),""))),MIN(IF(ISNUMBER($F400),$F400,IFERROR(--SUBSTITUTE($F400,".","/"),""))+INDEX(参数表!$B$4:$B$6,MATCH($H400,参数表!$A$4:$A$6,0)),IF(ISNUMBER($P400),$P400,IFERROR(--SUBSTITUTE($P400,".","/"),""))),IF(ISNUMBER($F400),$F400,IFERROR(--SUBSTITUTE($F400,".","/"),""))+INDEX(参数表!$B$4:$B$6,MATCH($H400,参数表!$A$4:$A$6,0))))</f>
        <v/>
      </c>
      <c r="K400" s="29" t="n"/>
      <c r="L400" s="8" t="n"/>
      <c r="M400" s="9" t="n"/>
      <c r="N400" s="29" t="n"/>
      <c r="O400" s="29" t="n"/>
      <c r="P400" s="29" t="n"/>
      <c r="Q400" s="29" t="n"/>
      <c r="R400" s="9" t="n"/>
      <c r="S400" s="9" t="n"/>
      <c r="T400" s="9" t="n"/>
      <c r="U400" s="9" t="n"/>
      <c r="V400" s="8" t="n"/>
      <c r="W400" s="29" t="n"/>
    </row>
    <row r="401" ht="15" customHeight="1">
      <c r="A401" s="8" t="n"/>
      <c r="B401" s="8" t="n"/>
      <c r="C401" s="8" t="n"/>
      <c r="D401" s="8" t="n"/>
      <c r="E401" s="9" t="n"/>
      <c r="F401" s="29" t="n"/>
      <c r="G401" s="8" t="n"/>
      <c r="H401" s="9" t="n"/>
      <c r="I401" s="9" t="n"/>
      <c r="J401" s="30">
        <f>IF(OR($H401="",NOT(ISNUMBER(IF(ISNUMBER($F401),$F401,IFERROR(--SUBSTITUTE($F401,".","/"),""))))),"",IF(AND($H401="A",ISNUMBER(IF(ISNUMBER($P401),$P401,IFERROR(--SUBSTITUTE($P401,".","/"),""))),IF(ISNUMBER($P401),$P401,IFERROR(--SUBSTITUTE($P401,".","/"),""))&gt;=IF(ISNUMBER($F401),$F401,IFERROR(--SUBSTITUTE($F401,".","/"),""))),MIN(IF(ISNUMBER($F401),$F401,IFERROR(--SUBSTITUTE($F401,".","/"),""))+INDEX(参数表!$B$4:$B$6,MATCH($H401,参数表!$A$4:$A$6,0)),IF(ISNUMBER($P401),$P401,IFERROR(--SUBSTITUTE($P401,".","/"),""))),IF(ISNUMBER($F401),$F401,IFERROR(--SUBSTITUTE($F401,".","/"),""))+INDEX(参数表!$B$4:$B$6,MATCH($H401,参数表!$A$4:$A$6,0))))</f>
        <v/>
      </c>
      <c r="K401" s="29" t="n"/>
      <c r="L401" s="8" t="n"/>
      <c r="M401" s="9" t="n"/>
      <c r="N401" s="29" t="n"/>
      <c r="O401" s="29" t="n"/>
      <c r="P401" s="29" t="n"/>
      <c r="Q401" s="29" t="n"/>
      <c r="R401" s="9" t="n"/>
      <c r="S401" s="9" t="n"/>
      <c r="T401" s="9" t="n"/>
      <c r="U401" s="9" t="n"/>
      <c r="V401" s="8" t="n"/>
      <c r="W401" s="29" t="n"/>
    </row>
    <row r="402" ht="15" customHeight="1">
      <c r="A402" s="8" t="n"/>
      <c r="B402" s="8" t="n"/>
      <c r="C402" s="8" t="n"/>
      <c r="D402" s="8" t="n"/>
      <c r="E402" s="9" t="n"/>
      <c r="F402" s="29" t="n"/>
      <c r="G402" s="8" t="n"/>
      <c r="H402" s="9" t="n"/>
      <c r="I402" s="9" t="n"/>
      <c r="J402" s="30">
        <f>IF(OR($H402="",NOT(ISNUMBER(IF(ISNUMBER($F402),$F402,IFERROR(--SUBSTITUTE($F402,".","/"),""))))),"",IF(AND($H402="A",ISNUMBER(IF(ISNUMBER($P402),$P402,IFERROR(--SUBSTITUTE($P402,".","/"),""))),IF(ISNUMBER($P402),$P402,IFERROR(--SUBSTITUTE($P402,".","/"),""))&gt;=IF(ISNUMBER($F402),$F402,IFERROR(--SUBSTITUTE($F402,".","/"),""))),MIN(IF(ISNUMBER($F402),$F402,IFERROR(--SUBSTITUTE($F402,".","/"),""))+INDEX(参数表!$B$4:$B$6,MATCH($H402,参数表!$A$4:$A$6,0)),IF(ISNUMBER($P402),$P402,IFERROR(--SUBSTITUTE($P402,".","/"),""))),IF(ISNUMBER($F402),$F402,IFERROR(--SUBSTITUTE($F402,".","/"),""))+INDEX(参数表!$B$4:$B$6,MATCH($H402,参数表!$A$4:$A$6,0))))</f>
        <v/>
      </c>
      <c r="K402" s="29" t="n"/>
      <c r="L402" s="8" t="n"/>
      <c r="M402" s="9" t="n"/>
      <c r="N402" s="29" t="n"/>
      <c r="O402" s="29" t="n"/>
      <c r="P402" s="29" t="n"/>
      <c r="Q402" s="29" t="n"/>
      <c r="R402" s="9" t="n"/>
      <c r="S402" s="9" t="n"/>
      <c r="T402" s="9" t="n"/>
      <c r="U402" s="9" t="n"/>
      <c r="V402" s="8" t="n"/>
      <c r="W402" s="29" t="n"/>
    </row>
    <row r="403" ht="15" customHeight="1">
      <c r="A403" s="8" t="n"/>
      <c r="B403" s="8" t="n"/>
      <c r="C403" s="8" t="n"/>
      <c r="D403" s="8" t="n"/>
      <c r="E403" s="9" t="n"/>
      <c r="F403" s="29" t="n"/>
      <c r="G403" s="8" t="n"/>
      <c r="H403" s="9" t="n"/>
      <c r="I403" s="9" t="n"/>
      <c r="J403" s="30">
        <f>IF(OR($H403="",NOT(ISNUMBER(IF(ISNUMBER($F403),$F403,IFERROR(--SUBSTITUTE($F403,".","/"),""))))),"",IF(AND($H403="A",ISNUMBER(IF(ISNUMBER($P403),$P403,IFERROR(--SUBSTITUTE($P403,".","/"),""))),IF(ISNUMBER($P403),$P403,IFERROR(--SUBSTITUTE($P403,".","/"),""))&gt;=IF(ISNUMBER($F403),$F403,IFERROR(--SUBSTITUTE($F403,".","/"),""))),MIN(IF(ISNUMBER($F403),$F403,IFERROR(--SUBSTITUTE($F403,".","/"),""))+INDEX(参数表!$B$4:$B$6,MATCH($H403,参数表!$A$4:$A$6,0)),IF(ISNUMBER($P403),$P403,IFERROR(--SUBSTITUTE($P403,".","/"),""))),IF(ISNUMBER($F403),$F403,IFERROR(--SUBSTITUTE($F403,".","/"),""))+INDEX(参数表!$B$4:$B$6,MATCH($H403,参数表!$A$4:$A$6,0))))</f>
        <v/>
      </c>
      <c r="K403" s="29" t="n"/>
      <c r="L403" s="8" t="n"/>
      <c r="M403" s="9" t="n"/>
      <c r="N403" s="29" t="n"/>
      <c r="O403" s="29" t="n"/>
      <c r="P403" s="29" t="n"/>
      <c r="Q403" s="29" t="n"/>
      <c r="R403" s="9" t="n"/>
      <c r="S403" s="9" t="n"/>
      <c r="T403" s="9" t="n"/>
      <c r="U403" s="9" t="n"/>
      <c r="V403" s="8" t="n"/>
      <c r="W403" s="29" t="n"/>
    </row>
    <row r="404" ht="15" customHeight="1">
      <c r="A404" s="8" t="n"/>
      <c r="B404" s="8" t="n"/>
      <c r="C404" s="8" t="n"/>
      <c r="D404" s="8" t="n"/>
      <c r="E404" s="9" t="n"/>
      <c r="F404" s="29" t="n"/>
      <c r="G404" s="8" t="n"/>
      <c r="H404" s="9" t="n"/>
      <c r="I404" s="9" t="n"/>
      <c r="J404" s="30">
        <f>IF(OR($H404="",NOT(ISNUMBER(IF(ISNUMBER($F404),$F404,IFERROR(--SUBSTITUTE($F404,".","/"),""))))),"",IF(AND($H404="A",ISNUMBER(IF(ISNUMBER($P404),$P404,IFERROR(--SUBSTITUTE($P404,".","/"),""))),IF(ISNUMBER($P404),$P404,IFERROR(--SUBSTITUTE($P404,".","/"),""))&gt;=IF(ISNUMBER($F404),$F404,IFERROR(--SUBSTITUTE($F404,".","/"),""))),MIN(IF(ISNUMBER($F404),$F404,IFERROR(--SUBSTITUTE($F404,".","/"),""))+INDEX(参数表!$B$4:$B$6,MATCH($H404,参数表!$A$4:$A$6,0)),IF(ISNUMBER($P404),$P404,IFERROR(--SUBSTITUTE($P404,".","/"),""))),IF(ISNUMBER($F404),$F404,IFERROR(--SUBSTITUTE($F404,".","/"),""))+INDEX(参数表!$B$4:$B$6,MATCH($H404,参数表!$A$4:$A$6,0))))</f>
        <v/>
      </c>
      <c r="K404" s="29" t="n"/>
      <c r="L404" s="8" t="n"/>
      <c r="M404" s="9" t="n"/>
      <c r="N404" s="29" t="n"/>
      <c r="O404" s="29" t="n"/>
      <c r="P404" s="29" t="n"/>
      <c r="Q404" s="29" t="n"/>
      <c r="R404" s="9" t="n"/>
      <c r="S404" s="9" t="n"/>
      <c r="T404" s="9" t="n"/>
      <c r="U404" s="9" t="n"/>
      <c r="V404" s="8" t="n"/>
      <c r="W404" s="29" t="n"/>
    </row>
    <row r="405" ht="15" customHeight="1">
      <c r="A405" s="8" t="n"/>
      <c r="B405" s="8" t="n"/>
      <c r="C405" s="8" t="n"/>
      <c r="D405" s="8" t="n"/>
      <c r="E405" s="9" t="n"/>
      <c r="F405" s="29" t="n"/>
      <c r="G405" s="8" t="n"/>
      <c r="H405" s="9" t="n"/>
      <c r="I405" s="9" t="n"/>
      <c r="J405" s="30">
        <f>IF(OR($H405="",NOT(ISNUMBER(IF(ISNUMBER($F405),$F405,IFERROR(--SUBSTITUTE($F405,".","/"),""))))),"",IF(AND($H405="A",ISNUMBER(IF(ISNUMBER($P405),$P405,IFERROR(--SUBSTITUTE($P405,".","/"),""))),IF(ISNUMBER($P405),$P405,IFERROR(--SUBSTITUTE($P405,".","/"),""))&gt;=IF(ISNUMBER($F405),$F405,IFERROR(--SUBSTITUTE($F405,".","/"),""))),MIN(IF(ISNUMBER($F405),$F405,IFERROR(--SUBSTITUTE($F405,".","/"),""))+INDEX(参数表!$B$4:$B$6,MATCH($H405,参数表!$A$4:$A$6,0)),IF(ISNUMBER($P405),$P405,IFERROR(--SUBSTITUTE($P405,".","/"),""))),IF(ISNUMBER($F405),$F405,IFERROR(--SUBSTITUTE($F405,".","/"),""))+INDEX(参数表!$B$4:$B$6,MATCH($H405,参数表!$A$4:$A$6,0))))</f>
        <v/>
      </c>
      <c r="K405" s="29" t="n"/>
      <c r="L405" s="8" t="n"/>
      <c r="M405" s="9" t="n"/>
      <c r="N405" s="29" t="n"/>
      <c r="O405" s="29" t="n"/>
      <c r="P405" s="29" t="n"/>
      <c r="Q405" s="29" t="n"/>
      <c r="R405" s="9" t="n"/>
      <c r="S405" s="9" t="n"/>
      <c r="T405" s="9" t="n"/>
      <c r="U405" s="9" t="n"/>
      <c r="V405" s="8" t="n"/>
      <c r="W405" s="29" t="n"/>
    </row>
    <row r="406" ht="15" customHeight="1">
      <c r="A406" s="8" t="n"/>
      <c r="B406" s="8" t="n"/>
      <c r="C406" s="8" t="n"/>
      <c r="D406" s="8" t="n"/>
      <c r="E406" s="9" t="n"/>
      <c r="F406" s="29" t="n"/>
      <c r="G406" s="8" t="n"/>
      <c r="H406" s="9" t="n"/>
      <c r="I406" s="9" t="n"/>
      <c r="J406" s="30">
        <f>IF(OR($H406="",NOT(ISNUMBER(IF(ISNUMBER($F406),$F406,IFERROR(--SUBSTITUTE($F406,".","/"),""))))),"",IF(AND($H406="A",ISNUMBER(IF(ISNUMBER($P406),$P406,IFERROR(--SUBSTITUTE($P406,".","/"),""))),IF(ISNUMBER($P406),$P406,IFERROR(--SUBSTITUTE($P406,".","/"),""))&gt;=IF(ISNUMBER($F406),$F406,IFERROR(--SUBSTITUTE($F406,".","/"),""))),MIN(IF(ISNUMBER($F406),$F406,IFERROR(--SUBSTITUTE($F406,".","/"),""))+INDEX(参数表!$B$4:$B$6,MATCH($H406,参数表!$A$4:$A$6,0)),IF(ISNUMBER($P406),$P406,IFERROR(--SUBSTITUTE($P406,".","/"),""))),IF(ISNUMBER($F406),$F406,IFERROR(--SUBSTITUTE($F406,".","/"),""))+INDEX(参数表!$B$4:$B$6,MATCH($H406,参数表!$A$4:$A$6,0))))</f>
        <v/>
      </c>
      <c r="K406" s="29" t="n"/>
      <c r="L406" s="8" t="n"/>
      <c r="M406" s="9" t="n"/>
      <c r="N406" s="29" t="n"/>
      <c r="O406" s="29" t="n"/>
      <c r="P406" s="29" t="n"/>
      <c r="Q406" s="29" t="n"/>
      <c r="R406" s="9" t="n"/>
      <c r="S406" s="9" t="n"/>
      <c r="T406" s="9" t="n"/>
      <c r="U406" s="9" t="n"/>
      <c r="V406" s="8" t="n"/>
      <c r="W406" s="29" t="n"/>
    </row>
    <row r="407" ht="15" customHeight="1">
      <c r="A407" s="8" t="n"/>
      <c r="B407" s="8" t="n"/>
      <c r="C407" s="8" t="n"/>
      <c r="D407" s="8" t="n"/>
      <c r="E407" s="9" t="n"/>
      <c r="F407" s="29" t="n"/>
      <c r="G407" s="8" t="n"/>
      <c r="H407" s="9" t="n"/>
      <c r="I407" s="9" t="n"/>
      <c r="J407" s="30">
        <f>IF(OR($H407="",NOT(ISNUMBER(IF(ISNUMBER($F407),$F407,IFERROR(--SUBSTITUTE($F407,".","/"),""))))),"",IF(AND($H407="A",ISNUMBER(IF(ISNUMBER($P407),$P407,IFERROR(--SUBSTITUTE($P407,".","/"),""))),IF(ISNUMBER($P407),$P407,IFERROR(--SUBSTITUTE($P407,".","/"),""))&gt;=IF(ISNUMBER($F407),$F407,IFERROR(--SUBSTITUTE($F407,".","/"),""))),MIN(IF(ISNUMBER($F407),$F407,IFERROR(--SUBSTITUTE($F407,".","/"),""))+INDEX(参数表!$B$4:$B$6,MATCH($H407,参数表!$A$4:$A$6,0)),IF(ISNUMBER($P407),$P407,IFERROR(--SUBSTITUTE($P407,".","/"),""))),IF(ISNUMBER($F407),$F407,IFERROR(--SUBSTITUTE($F407,".","/"),""))+INDEX(参数表!$B$4:$B$6,MATCH($H407,参数表!$A$4:$A$6,0))))</f>
        <v/>
      </c>
      <c r="K407" s="29" t="n"/>
      <c r="L407" s="8" t="n"/>
      <c r="M407" s="9" t="n"/>
      <c r="N407" s="29" t="n"/>
      <c r="O407" s="29" t="n"/>
      <c r="P407" s="29" t="n"/>
      <c r="Q407" s="29" t="n"/>
      <c r="R407" s="9" t="n"/>
      <c r="S407" s="9" t="n"/>
      <c r="T407" s="9" t="n"/>
      <c r="U407" s="9" t="n"/>
      <c r="V407" s="8" t="n"/>
      <c r="W407" s="29" t="n"/>
    </row>
    <row r="408" ht="15" customHeight="1">
      <c r="A408" s="8" t="n"/>
      <c r="B408" s="8" t="n"/>
      <c r="C408" s="8" t="n"/>
      <c r="D408" s="8" t="n"/>
      <c r="E408" s="9" t="n"/>
      <c r="F408" s="29" t="n"/>
      <c r="G408" s="8" t="n"/>
      <c r="H408" s="9" t="n"/>
      <c r="I408" s="9" t="n"/>
      <c r="J408" s="30">
        <f>IF(OR($H408="",NOT(ISNUMBER(IF(ISNUMBER($F408),$F408,IFERROR(--SUBSTITUTE($F408,".","/"),""))))),"",IF(AND($H408="A",ISNUMBER(IF(ISNUMBER($P408),$P408,IFERROR(--SUBSTITUTE($P408,".","/"),""))),IF(ISNUMBER($P408),$P408,IFERROR(--SUBSTITUTE($P408,".","/"),""))&gt;=IF(ISNUMBER($F408),$F408,IFERROR(--SUBSTITUTE($F408,".","/"),""))),MIN(IF(ISNUMBER($F408),$F408,IFERROR(--SUBSTITUTE($F408,".","/"),""))+INDEX(参数表!$B$4:$B$6,MATCH($H408,参数表!$A$4:$A$6,0)),IF(ISNUMBER($P408),$P408,IFERROR(--SUBSTITUTE($P408,".","/"),""))),IF(ISNUMBER($F408),$F408,IFERROR(--SUBSTITUTE($F408,".","/"),""))+INDEX(参数表!$B$4:$B$6,MATCH($H408,参数表!$A$4:$A$6,0))))</f>
        <v/>
      </c>
      <c r="K408" s="29" t="n"/>
      <c r="L408" s="8" t="n"/>
      <c r="M408" s="9" t="n"/>
      <c r="N408" s="29" t="n"/>
      <c r="O408" s="29" t="n"/>
      <c r="P408" s="29" t="n"/>
      <c r="Q408" s="29" t="n"/>
      <c r="R408" s="9" t="n"/>
      <c r="S408" s="9" t="n"/>
      <c r="T408" s="9" t="n"/>
      <c r="U408" s="9" t="n"/>
      <c r="V408" s="8" t="n"/>
      <c r="W408" s="29" t="n"/>
    </row>
    <row r="409" ht="15" customHeight="1">
      <c r="A409" s="8" t="n"/>
      <c r="B409" s="8" t="n"/>
      <c r="C409" s="8" t="n"/>
      <c r="D409" s="8" t="n"/>
      <c r="E409" s="9" t="n"/>
      <c r="F409" s="29" t="n"/>
      <c r="G409" s="8" t="n"/>
      <c r="H409" s="9" t="n"/>
      <c r="I409" s="9" t="n"/>
      <c r="J409" s="30">
        <f>IF(OR($H409="",NOT(ISNUMBER(IF(ISNUMBER($F409),$F409,IFERROR(--SUBSTITUTE($F409,".","/"),""))))),"",IF(AND($H409="A",ISNUMBER(IF(ISNUMBER($P409),$P409,IFERROR(--SUBSTITUTE($P409,".","/"),""))),IF(ISNUMBER($P409),$P409,IFERROR(--SUBSTITUTE($P409,".","/"),""))&gt;=IF(ISNUMBER($F409),$F409,IFERROR(--SUBSTITUTE($F409,".","/"),""))),MIN(IF(ISNUMBER($F409),$F409,IFERROR(--SUBSTITUTE($F409,".","/"),""))+INDEX(参数表!$B$4:$B$6,MATCH($H409,参数表!$A$4:$A$6,0)),IF(ISNUMBER($P409),$P409,IFERROR(--SUBSTITUTE($P409,".","/"),""))),IF(ISNUMBER($F409),$F409,IFERROR(--SUBSTITUTE($F409,".","/"),""))+INDEX(参数表!$B$4:$B$6,MATCH($H409,参数表!$A$4:$A$6,0))))</f>
        <v/>
      </c>
      <c r="K409" s="29" t="n"/>
      <c r="L409" s="8" t="n"/>
      <c r="M409" s="9" t="n"/>
      <c r="N409" s="29" t="n"/>
      <c r="O409" s="29" t="n"/>
      <c r="P409" s="29" t="n"/>
      <c r="Q409" s="29" t="n"/>
      <c r="R409" s="9" t="n"/>
      <c r="S409" s="9" t="n"/>
      <c r="T409" s="9" t="n"/>
      <c r="U409" s="9" t="n"/>
      <c r="V409" s="8" t="n"/>
      <c r="W409" s="29" t="n"/>
    </row>
    <row r="410" ht="15" customHeight="1">
      <c r="A410" s="8" t="n"/>
      <c r="B410" s="8" t="n"/>
      <c r="C410" s="8" t="n"/>
      <c r="D410" s="8" t="n"/>
      <c r="E410" s="9" t="n"/>
      <c r="F410" s="29" t="n"/>
      <c r="G410" s="8" t="n"/>
      <c r="H410" s="9" t="n"/>
      <c r="I410" s="9" t="n"/>
      <c r="J410" s="30">
        <f>IF(OR($H410="",NOT(ISNUMBER(IF(ISNUMBER($F410),$F410,IFERROR(--SUBSTITUTE($F410,".","/"),""))))),"",IF(AND($H410="A",ISNUMBER(IF(ISNUMBER($P410),$P410,IFERROR(--SUBSTITUTE($P410,".","/"),""))),IF(ISNUMBER($P410),$P410,IFERROR(--SUBSTITUTE($P410,".","/"),""))&gt;=IF(ISNUMBER($F410),$F410,IFERROR(--SUBSTITUTE($F410,".","/"),""))),MIN(IF(ISNUMBER($F410),$F410,IFERROR(--SUBSTITUTE($F410,".","/"),""))+INDEX(参数表!$B$4:$B$6,MATCH($H410,参数表!$A$4:$A$6,0)),IF(ISNUMBER($P410),$P410,IFERROR(--SUBSTITUTE($P410,".","/"),""))),IF(ISNUMBER($F410),$F410,IFERROR(--SUBSTITUTE($F410,".","/"),""))+INDEX(参数表!$B$4:$B$6,MATCH($H410,参数表!$A$4:$A$6,0))))</f>
        <v/>
      </c>
      <c r="K410" s="29" t="n"/>
      <c r="L410" s="8" t="n"/>
      <c r="M410" s="9" t="n"/>
      <c r="N410" s="29" t="n"/>
      <c r="O410" s="29" t="n"/>
      <c r="P410" s="29" t="n"/>
      <c r="Q410" s="29" t="n"/>
      <c r="R410" s="9" t="n"/>
      <c r="S410" s="9" t="n"/>
      <c r="T410" s="9" t="n"/>
      <c r="U410" s="9" t="n"/>
      <c r="V410" s="8" t="n"/>
      <c r="W410" s="29" t="n"/>
    </row>
    <row r="411" ht="15" customHeight="1">
      <c r="A411" s="8" t="n"/>
      <c r="B411" s="8" t="n"/>
      <c r="C411" s="8" t="n"/>
      <c r="D411" s="8" t="n"/>
      <c r="E411" s="9" t="n"/>
      <c r="F411" s="29" t="n"/>
      <c r="G411" s="8" t="n"/>
      <c r="H411" s="9" t="n"/>
      <c r="I411" s="9" t="n"/>
      <c r="J411" s="30">
        <f>IF(OR($H411="",NOT(ISNUMBER(IF(ISNUMBER($F411),$F411,IFERROR(--SUBSTITUTE($F411,".","/"),""))))),"",IF(AND($H411="A",ISNUMBER(IF(ISNUMBER($P411),$P411,IFERROR(--SUBSTITUTE($P411,".","/"),""))),IF(ISNUMBER($P411),$P411,IFERROR(--SUBSTITUTE($P411,".","/"),""))&gt;=IF(ISNUMBER($F411),$F411,IFERROR(--SUBSTITUTE($F411,".","/"),""))),MIN(IF(ISNUMBER($F411),$F411,IFERROR(--SUBSTITUTE($F411,".","/"),""))+INDEX(参数表!$B$4:$B$6,MATCH($H411,参数表!$A$4:$A$6,0)),IF(ISNUMBER($P411),$P411,IFERROR(--SUBSTITUTE($P411,".","/"),""))),IF(ISNUMBER($F411),$F411,IFERROR(--SUBSTITUTE($F411,".","/"),""))+INDEX(参数表!$B$4:$B$6,MATCH($H411,参数表!$A$4:$A$6,0))))</f>
        <v/>
      </c>
      <c r="K411" s="29" t="n"/>
      <c r="L411" s="8" t="n"/>
      <c r="M411" s="9" t="n"/>
      <c r="N411" s="29" t="n"/>
      <c r="O411" s="29" t="n"/>
      <c r="P411" s="29" t="n"/>
      <c r="Q411" s="29" t="n"/>
      <c r="R411" s="9" t="n"/>
      <c r="S411" s="9" t="n"/>
      <c r="T411" s="9" t="n"/>
      <c r="U411" s="9" t="n"/>
      <c r="V411" s="8" t="n"/>
      <c r="W411" s="29" t="n"/>
    </row>
    <row r="412" ht="15" customHeight="1">
      <c r="A412" s="8" t="n"/>
      <c r="B412" s="8" t="n"/>
      <c r="C412" s="8" t="n"/>
      <c r="D412" s="8" t="n"/>
      <c r="E412" s="9" t="n"/>
      <c r="F412" s="29" t="n"/>
      <c r="G412" s="8" t="n"/>
      <c r="H412" s="9" t="n"/>
      <c r="I412" s="9" t="n"/>
      <c r="J412" s="30">
        <f>IF(OR($H412="",NOT(ISNUMBER(IF(ISNUMBER($F412),$F412,IFERROR(--SUBSTITUTE($F412,".","/"),""))))),"",IF(AND($H412="A",ISNUMBER(IF(ISNUMBER($P412),$P412,IFERROR(--SUBSTITUTE($P412,".","/"),""))),IF(ISNUMBER($P412),$P412,IFERROR(--SUBSTITUTE($P412,".","/"),""))&gt;=IF(ISNUMBER($F412),$F412,IFERROR(--SUBSTITUTE($F412,".","/"),""))),MIN(IF(ISNUMBER($F412),$F412,IFERROR(--SUBSTITUTE($F412,".","/"),""))+INDEX(参数表!$B$4:$B$6,MATCH($H412,参数表!$A$4:$A$6,0)),IF(ISNUMBER($P412),$P412,IFERROR(--SUBSTITUTE($P412,".","/"),""))),IF(ISNUMBER($F412),$F412,IFERROR(--SUBSTITUTE($F412,".","/"),""))+INDEX(参数表!$B$4:$B$6,MATCH($H412,参数表!$A$4:$A$6,0))))</f>
        <v/>
      </c>
      <c r="K412" s="29" t="n"/>
      <c r="L412" s="8" t="n"/>
      <c r="M412" s="9" t="n"/>
      <c r="N412" s="29" t="n"/>
      <c r="O412" s="29" t="n"/>
      <c r="P412" s="29" t="n"/>
      <c r="Q412" s="29" t="n"/>
      <c r="R412" s="9" t="n"/>
      <c r="S412" s="9" t="n"/>
      <c r="T412" s="9" t="n"/>
      <c r="U412" s="9" t="n"/>
      <c r="V412" s="8" t="n"/>
      <c r="W412" s="29" t="n"/>
    </row>
    <row r="413" ht="15" customHeight="1">
      <c r="A413" s="8" t="n"/>
      <c r="B413" s="8" t="n"/>
      <c r="C413" s="8" t="n"/>
      <c r="D413" s="8" t="n"/>
      <c r="E413" s="9" t="n"/>
      <c r="F413" s="29" t="n"/>
      <c r="G413" s="8" t="n"/>
      <c r="H413" s="9" t="n"/>
      <c r="I413" s="9" t="n"/>
      <c r="J413" s="30">
        <f>IF(OR($H413="",NOT(ISNUMBER(IF(ISNUMBER($F413),$F413,IFERROR(--SUBSTITUTE($F413,".","/"),""))))),"",IF(AND($H413="A",ISNUMBER(IF(ISNUMBER($P413),$P413,IFERROR(--SUBSTITUTE($P413,".","/"),""))),IF(ISNUMBER($P413),$P413,IFERROR(--SUBSTITUTE($P413,".","/"),""))&gt;=IF(ISNUMBER($F413),$F413,IFERROR(--SUBSTITUTE($F413,".","/"),""))),MIN(IF(ISNUMBER($F413),$F413,IFERROR(--SUBSTITUTE($F413,".","/"),""))+INDEX(参数表!$B$4:$B$6,MATCH($H413,参数表!$A$4:$A$6,0)),IF(ISNUMBER($P413),$P413,IFERROR(--SUBSTITUTE($P413,".","/"),""))),IF(ISNUMBER($F413),$F413,IFERROR(--SUBSTITUTE($F413,".","/"),""))+INDEX(参数表!$B$4:$B$6,MATCH($H413,参数表!$A$4:$A$6,0))))</f>
        <v/>
      </c>
      <c r="K413" s="29" t="n"/>
      <c r="L413" s="8" t="n"/>
      <c r="M413" s="9" t="n"/>
      <c r="N413" s="29" t="n"/>
      <c r="O413" s="29" t="n"/>
      <c r="P413" s="29" t="n"/>
      <c r="Q413" s="29" t="n"/>
      <c r="R413" s="9" t="n"/>
      <c r="S413" s="9" t="n"/>
      <c r="T413" s="9" t="n"/>
      <c r="U413" s="9" t="n"/>
      <c r="V413" s="8" t="n"/>
      <c r="W413" s="29" t="n"/>
    </row>
    <row r="414" ht="15" customHeight="1">
      <c r="A414" s="8" t="n"/>
      <c r="B414" s="8" t="n"/>
      <c r="C414" s="8" t="n"/>
      <c r="D414" s="8" t="n"/>
      <c r="E414" s="9" t="n"/>
      <c r="F414" s="29" t="n"/>
      <c r="G414" s="8" t="n"/>
      <c r="H414" s="9" t="n"/>
      <c r="I414" s="9" t="n"/>
      <c r="J414" s="30">
        <f>IF(OR($H414="",NOT(ISNUMBER(IF(ISNUMBER($F414),$F414,IFERROR(--SUBSTITUTE($F414,".","/"),""))))),"",IF(AND($H414="A",ISNUMBER(IF(ISNUMBER($P414),$P414,IFERROR(--SUBSTITUTE($P414,".","/"),""))),IF(ISNUMBER($P414),$P414,IFERROR(--SUBSTITUTE($P414,".","/"),""))&gt;=IF(ISNUMBER($F414),$F414,IFERROR(--SUBSTITUTE($F414,".","/"),""))),MIN(IF(ISNUMBER($F414),$F414,IFERROR(--SUBSTITUTE($F414,".","/"),""))+INDEX(参数表!$B$4:$B$6,MATCH($H414,参数表!$A$4:$A$6,0)),IF(ISNUMBER($P414),$P414,IFERROR(--SUBSTITUTE($P414,".","/"),""))),IF(ISNUMBER($F414),$F414,IFERROR(--SUBSTITUTE($F414,".","/"),""))+INDEX(参数表!$B$4:$B$6,MATCH($H414,参数表!$A$4:$A$6,0))))</f>
        <v/>
      </c>
      <c r="K414" s="29" t="n"/>
      <c r="L414" s="8" t="n"/>
      <c r="M414" s="9" t="n"/>
      <c r="N414" s="29" t="n"/>
      <c r="O414" s="29" t="n"/>
      <c r="P414" s="29" t="n"/>
      <c r="Q414" s="29" t="n"/>
      <c r="R414" s="9" t="n"/>
      <c r="S414" s="9" t="n"/>
      <c r="T414" s="9" t="n"/>
      <c r="U414" s="9" t="n"/>
      <c r="V414" s="8" t="n"/>
      <c r="W414" s="29" t="n"/>
    </row>
    <row r="415" ht="15" customHeight="1">
      <c r="A415" s="8" t="n"/>
      <c r="B415" s="8" t="n"/>
      <c r="C415" s="8" t="n"/>
      <c r="D415" s="8" t="n"/>
      <c r="E415" s="9" t="n"/>
      <c r="F415" s="29" t="n"/>
      <c r="G415" s="8" t="n"/>
      <c r="H415" s="9" t="n"/>
      <c r="I415" s="9" t="n"/>
      <c r="J415" s="30">
        <f>IF(OR($H415="",NOT(ISNUMBER(IF(ISNUMBER($F415),$F415,IFERROR(--SUBSTITUTE($F415,".","/"),""))))),"",IF(AND($H415="A",ISNUMBER(IF(ISNUMBER($P415),$P415,IFERROR(--SUBSTITUTE($P415,".","/"),""))),IF(ISNUMBER($P415),$P415,IFERROR(--SUBSTITUTE($P415,".","/"),""))&gt;=IF(ISNUMBER($F415),$F415,IFERROR(--SUBSTITUTE($F415,".","/"),""))),MIN(IF(ISNUMBER($F415),$F415,IFERROR(--SUBSTITUTE($F415,".","/"),""))+INDEX(参数表!$B$4:$B$6,MATCH($H415,参数表!$A$4:$A$6,0)),IF(ISNUMBER($P415),$P415,IFERROR(--SUBSTITUTE($P415,".","/"),""))),IF(ISNUMBER($F415),$F415,IFERROR(--SUBSTITUTE($F415,".","/"),""))+INDEX(参数表!$B$4:$B$6,MATCH($H415,参数表!$A$4:$A$6,0))))</f>
        <v/>
      </c>
      <c r="K415" s="29" t="n"/>
      <c r="L415" s="8" t="n"/>
      <c r="M415" s="9" t="n"/>
      <c r="N415" s="29" t="n"/>
      <c r="O415" s="29" t="n"/>
      <c r="P415" s="29" t="n"/>
      <c r="Q415" s="29" t="n"/>
      <c r="R415" s="9" t="n"/>
      <c r="S415" s="9" t="n"/>
      <c r="T415" s="9" t="n"/>
      <c r="U415" s="9" t="n"/>
      <c r="V415" s="8" t="n"/>
      <c r="W415" s="29" t="n"/>
    </row>
    <row r="416" ht="15" customHeight="1">
      <c r="A416" s="8" t="n"/>
      <c r="B416" s="8" t="n"/>
      <c r="C416" s="8" t="n"/>
      <c r="D416" s="8" t="n"/>
      <c r="E416" s="9" t="n"/>
      <c r="F416" s="29" t="n"/>
      <c r="G416" s="8" t="n"/>
      <c r="H416" s="9" t="n"/>
      <c r="I416" s="9" t="n"/>
      <c r="J416" s="30">
        <f>IF(OR($H416="",NOT(ISNUMBER(IF(ISNUMBER($F416),$F416,IFERROR(--SUBSTITUTE($F416,".","/"),""))))),"",IF(AND($H416="A",ISNUMBER(IF(ISNUMBER($P416),$P416,IFERROR(--SUBSTITUTE($P416,".","/"),""))),IF(ISNUMBER($P416),$P416,IFERROR(--SUBSTITUTE($P416,".","/"),""))&gt;=IF(ISNUMBER($F416),$F416,IFERROR(--SUBSTITUTE($F416,".","/"),""))),MIN(IF(ISNUMBER($F416),$F416,IFERROR(--SUBSTITUTE($F416,".","/"),""))+INDEX(参数表!$B$4:$B$6,MATCH($H416,参数表!$A$4:$A$6,0)),IF(ISNUMBER($P416),$P416,IFERROR(--SUBSTITUTE($P416,".","/"),""))),IF(ISNUMBER($F416),$F416,IFERROR(--SUBSTITUTE($F416,".","/"),""))+INDEX(参数表!$B$4:$B$6,MATCH($H416,参数表!$A$4:$A$6,0))))</f>
        <v/>
      </c>
      <c r="K416" s="29" t="n"/>
      <c r="L416" s="8" t="n"/>
      <c r="M416" s="9" t="n"/>
      <c r="N416" s="29" t="n"/>
      <c r="O416" s="29" t="n"/>
      <c r="P416" s="29" t="n"/>
      <c r="Q416" s="29" t="n"/>
      <c r="R416" s="9" t="n"/>
      <c r="S416" s="9" t="n"/>
      <c r="T416" s="9" t="n"/>
      <c r="U416" s="9" t="n"/>
      <c r="V416" s="8" t="n"/>
      <c r="W416" s="29" t="n"/>
    </row>
    <row r="417" ht="15" customHeight="1">
      <c r="A417" s="8" t="n"/>
      <c r="B417" s="8" t="n"/>
      <c r="C417" s="8" t="n"/>
      <c r="D417" s="8" t="n"/>
      <c r="E417" s="9" t="n"/>
      <c r="F417" s="29" t="n"/>
      <c r="G417" s="8" t="n"/>
      <c r="H417" s="9" t="n"/>
      <c r="I417" s="9" t="n"/>
      <c r="J417" s="30">
        <f>IF(OR($H417="",NOT(ISNUMBER(IF(ISNUMBER($F417),$F417,IFERROR(--SUBSTITUTE($F417,".","/"),""))))),"",IF(AND($H417="A",ISNUMBER(IF(ISNUMBER($P417),$P417,IFERROR(--SUBSTITUTE($P417,".","/"),""))),IF(ISNUMBER($P417),$P417,IFERROR(--SUBSTITUTE($P417,".","/"),""))&gt;=IF(ISNUMBER($F417),$F417,IFERROR(--SUBSTITUTE($F417,".","/"),""))),MIN(IF(ISNUMBER($F417),$F417,IFERROR(--SUBSTITUTE($F417,".","/"),""))+INDEX(参数表!$B$4:$B$6,MATCH($H417,参数表!$A$4:$A$6,0)),IF(ISNUMBER($P417),$P417,IFERROR(--SUBSTITUTE($P417,".","/"),""))),IF(ISNUMBER($F417),$F417,IFERROR(--SUBSTITUTE($F417,".","/"),""))+INDEX(参数表!$B$4:$B$6,MATCH($H417,参数表!$A$4:$A$6,0))))</f>
        <v/>
      </c>
      <c r="K417" s="29" t="n"/>
      <c r="L417" s="8" t="n"/>
      <c r="M417" s="9" t="n"/>
      <c r="N417" s="29" t="n"/>
      <c r="O417" s="29" t="n"/>
      <c r="P417" s="29" t="n"/>
      <c r="Q417" s="29" t="n"/>
      <c r="R417" s="9" t="n"/>
      <c r="S417" s="9" t="n"/>
      <c r="T417" s="9" t="n"/>
      <c r="U417" s="9" t="n"/>
      <c r="V417" s="8" t="n"/>
      <c r="W417" s="29" t="n"/>
    </row>
    <row r="418" ht="15" customHeight="1">
      <c r="A418" s="8" t="n"/>
      <c r="B418" s="8" t="n"/>
      <c r="C418" s="8" t="n"/>
      <c r="D418" s="8" t="n"/>
      <c r="E418" s="9" t="n"/>
      <c r="F418" s="29" t="n"/>
      <c r="G418" s="8" t="n"/>
      <c r="H418" s="9" t="n"/>
      <c r="I418" s="9" t="n"/>
      <c r="J418" s="30">
        <f>IF(OR($H418="",NOT(ISNUMBER(IF(ISNUMBER($F418),$F418,IFERROR(--SUBSTITUTE($F418,".","/"),""))))),"",IF(AND($H418="A",ISNUMBER(IF(ISNUMBER($P418),$P418,IFERROR(--SUBSTITUTE($P418,".","/"),""))),IF(ISNUMBER($P418),$P418,IFERROR(--SUBSTITUTE($P418,".","/"),""))&gt;=IF(ISNUMBER($F418),$F418,IFERROR(--SUBSTITUTE($F418,".","/"),""))),MIN(IF(ISNUMBER($F418),$F418,IFERROR(--SUBSTITUTE($F418,".","/"),""))+INDEX(参数表!$B$4:$B$6,MATCH($H418,参数表!$A$4:$A$6,0)),IF(ISNUMBER($P418),$P418,IFERROR(--SUBSTITUTE($P418,".","/"),""))),IF(ISNUMBER($F418),$F418,IFERROR(--SUBSTITUTE($F418,".","/"),""))+INDEX(参数表!$B$4:$B$6,MATCH($H418,参数表!$A$4:$A$6,0))))</f>
        <v/>
      </c>
      <c r="K418" s="29" t="n"/>
      <c r="L418" s="8" t="n"/>
      <c r="M418" s="9" t="n"/>
      <c r="N418" s="29" t="n"/>
      <c r="O418" s="29" t="n"/>
      <c r="P418" s="29" t="n"/>
      <c r="Q418" s="29" t="n"/>
      <c r="R418" s="9" t="n"/>
      <c r="S418" s="9" t="n"/>
      <c r="T418" s="9" t="n"/>
      <c r="U418" s="9" t="n"/>
      <c r="V418" s="8" t="n"/>
      <c r="W418" s="29" t="n"/>
    </row>
    <row r="419" ht="15" customHeight="1">
      <c r="A419" s="8" t="n"/>
      <c r="B419" s="8" t="n"/>
      <c r="C419" s="8" t="n"/>
      <c r="D419" s="8" t="n"/>
      <c r="E419" s="9" t="n"/>
      <c r="F419" s="29" t="n"/>
      <c r="G419" s="8" t="n"/>
      <c r="H419" s="9" t="n"/>
      <c r="I419" s="9" t="n"/>
      <c r="J419" s="30">
        <f>IF(OR($H419="",NOT(ISNUMBER(IF(ISNUMBER($F419),$F419,IFERROR(--SUBSTITUTE($F419,".","/"),""))))),"",IF(AND($H419="A",ISNUMBER(IF(ISNUMBER($P419),$P419,IFERROR(--SUBSTITUTE($P419,".","/"),""))),IF(ISNUMBER($P419),$P419,IFERROR(--SUBSTITUTE($P419,".","/"),""))&gt;=IF(ISNUMBER($F419),$F419,IFERROR(--SUBSTITUTE($F419,".","/"),""))),MIN(IF(ISNUMBER($F419),$F419,IFERROR(--SUBSTITUTE($F419,".","/"),""))+INDEX(参数表!$B$4:$B$6,MATCH($H419,参数表!$A$4:$A$6,0)),IF(ISNUMBER($P419),$P419,IFERROR(--SUBSTITUTE($P419,".","/"),""))),IF(ISNUMBER($F419),$F419,IFERROR(--SUBSTITUTE($F419,".","/"),""))+INDEX(参数表!$B$4:$B$6,MATCH($H419,参数表!$A$4:$A$6,0))))</f>
        <v/>
      </c>
      <c r="K419" s="29" t="n"/>
      <c r="L419" s="8" t="n"/>
      <c r="M419" s="9" t="n"/>
      <c r="N419" s="29" t="n"/>
      <c r="O419" s="29" t="n"/>
      <c r="P419" s="29" t="n"/>
      <c r="Q419" s="29" t="n"/>
      <c r="R419" s="9" t="n"/>
      <c r="S419" s="9" t="n"/>
      <c r="T419" s="9" t="n"/>
      <c r="U419" s="9" t="n"/>
      <c r="V419" s="8" t="n"/>
      <c r="W419" s="29" t="n"/>
    </row>
    <row r="420" ht="15" customHeight="1">
      <c r="A420" s="8" t="n"/>
      <c r="B420" s="8" t="n"/>
      <c r="C420" s="8" t="n"/>
      <c r="D420" s="8" t="n"/>
      <c r="E420" s="9" t="n"/>
      <c r="F420" s="29" t="n"/>
      <c r="G420" s="8" t="n"/>
      <c r="H420" s="9" t="n"/>
      <c r="I420" s="9" t="n"/>
      <c r="J420" s="30">
        <f>IF(OR($H420="",NOT(ISNUMBER(IF(ISNUMBER($F420),$F420,IFERROR(--SUBSTITUTE($F420,".","/"),""))))),"",IF(AND($H420="A",ISNUMBER(IF(ISNUMBER($P420),$P420,IFERROR(--SUBSTITUTE($P420,".","/"),""))),IF(ISNUMBER($P420),$P420,IFERROR(--SUBSTITUTE($P420,".","/"),""))&gt;=IF(ISNUMBER($F420),$F420,IFERROR(--SUBSTITUTE($F420,".","/"),""))),MIN(IF(ISNUMBER($F420),$F420,IFERROR(--SUBSTITUTE($F420,".","/"),""))+INDEX(参数表!$B$4:$B$6,MATCH($H420,参数表!$A$4:$A$6,0)),IF(ISNUMBER($P420),$P420,IFERROR(--SUBSTITUTE($P420,".","/"),""))),IF(ISNUMBER($F420),$F420,IFERROR(--SUBSTITUTE($F420,".","/"),""))+INDEX(参数表!$B$4:$B$6,MATCH($H420,参数表!$A$4:$A$6,0))))</f>
        <v/>
      </c>
      <c r="K420" s="29" t="n"/>
      <c r="L420" s="8" t="n"/>
      <c r="M420" s="9" t="n"/>
      <c r="N420" s="29" t="n"/>
      <c r="O420" s="29" t="n"/>
      <c r="P420" s="29" t="n"/>
      <c r="Q420" s="29" t="n"/>
      <c r="R420" s="9" t="n"/>
      <c r="S420" s="9" t="n"/>
      <c r="T420" s="9" t="n"/>
      <c r="U420" s="9" t="n"/>
      <c r="V420" s="8" t="n"/>
      <c r="W420" s="29" t="n"/>
    </row>
    <row r="421" ht="15" customHeight="1">
      <c r="A421" s="8" t="n"/>
      <c r="B421" s="8" t="n"/>
      <c r="C421" s="8" t="n"/>
      <c r="D421" s="8" t="n"/>
      <c r="E421" s="9" t="n"/>
      <c r="F421" s="29" t="n"/>
      <c r="G421" s="8" t="n"/>
      <c r="H421" s="9" t="n"/>
      <c r="I421" s="9" t="n"/>
      <c r="J421" s="30">
        <f>IF(OR($H421="",NOT(ISNUMBER(IF(ISNUMBER($F421),$F421,IFERROR(--SUBSTITUTE($F421,".","/"),""))))),"",IF(AND($H421="A",ISNUMBER(IF(ISNUMBER($P421),$P421,IFERROR(--SUBSTITUTE($P421,".","/"),""))),IF(ISNUMBER($P421),$P421,IFERROR(--SUBSTITUTE($P421,".","/"),""))&gt;=IF(ISNUMBER($F421),$F421,IFERROR(--SUBSTITUTE($F421,".","/"),""))),MIN(IF(ISNUMBER($F421),$F421,IFERROR(--SUBSTITUTE($F421,".","/"),""))+INDEX(参数表!$B$4:$B$6,MATCH($H421,参数表!$A$4:$A$6,0)),IF(ISNUMBER($P421),$P421,IFERROR(--SUBSTITUTE($P421,".","/"),""))),IF(ISNUMBER($F421),$F421,IFERROR(--SUBSTITUTE($F421,".","/"),""))+INDEX(参数表!$B$4:$B$6,MATCH($H421,参数表!$A$4:$A$6,0))))</f>
        <v/>
      </c>
      <c r="K421" s="29" t="n"/>
      <c r="L421" s="8" t="n"/>
      <c r="M421" s="9" t="n"/>
      <c r="N421" s="29" t="n"/>
      <c r="O421" s="29" t="n"/>
      <c r="P421" s="29" t="n"/>
      <c r="Q421" s="29" t="n"/>
      <c r="R421" s="9" t="n"/>
      <c r="S421" s="9" t="n"/>
      <c r="T421" s="9" t="n"/>
      <c r="U421" s="9" t="n"/>
      <c r="V421" s="8" t="n"/>
      <c r="W421" s="29" t="n"/>
    </row>
    <row r="422" ht="15" customHeight="1">
      <c r="A422" s="8" t="n"/>
      <c r="B422" s="8" t="n"/>
      <c r="C422" s="8" t="n"/>
      <c r="D422" s="8" t="n"/>
      <c r="E422" s="9" t="n"/>
      <c r="F422" s="29" t="n"/>
      <c r="G422" s="8" t="n"/>
      <c r="H422" s="9" t="n"/>
      <c r="I422" s="9" t="n"/>
      <c r="J422" s="30">
        <f>IF(OR($H422="",NOT(ISNUMBER(IF(ISNUMBER($F422),$F422,IFERROR(--SUBSTITUTE($F422,".","/"),""))))),"",IF(AND($H422="A",ISNUMBER(IF(ISNUMBER($P422),$P422,IFERROR(--SUBSTITUTE($P422,".","/"),""))),IF(ISNUMBER($P422),$P422,IFERROR(--SUBSTITUTE($P422,".","/"),""))&gt;=IF(ISNUMBER($F422),$F422,IFERROR(--SUBSTITUTE($F422,".","/"),""))),MIN(IF(ISNUMBER($F422),$F422,IFERROR(--SUBSTITUTE($F422,".","/"),""))+INDEX(参数表!$B$4:$B$6,MATCH($H422,参数表!$A$4:$A$6,0)),IF(ISNUMBER($P422),$P422,IFERROR(--SUBSTITUTE($P422,".","/"),""))),IF(ISNUMBER($F422),$F422,IFERROR(--SUBSTITUTE($F422,".","/"),""))+INDEX(参数表!$B$4:$B$6,MATCH($H422,参数表!$A$4:$A$6,0))))</f>
        <v/>
      </c>
      <c r="K422" s="29" t="n"/>
      <c r="L422" s="8" t="n"/>
      <c r="M422" s="9" t="n"/>
      <c r="N422" s="29" t="n"/>
      <c r="O422" s="29" t="n"/>
      <c r="P422" s="29" t="n"/>
      <c r="Q422" s="29" t="n"/>
      <c r="R422" s="9" t="n"/>
      <c r="S422" s="9" t="n"/>
      <c r="T422" s="9" t="n"/>
      <c r="U422" s="9" t="n"/>
      <c r="V422" s="8" t="n"/>
      <c r="W422" s="29" t="n"/>
    </row>
    <row r="423" ht="15" customHeight="1">
      <c r="A423" s="8" t="n"/>
      <c r="B423" s="8" t="n"/>
      <c r="C423" s="8" t="n"/>
      <c r="D423" s="8" t="n"/>
      <c r="E423" s="9" t="n"/>
      <c r="F423" s="29" t="n"/>
      <c r="G423" s="8" t="n"/>
      <c r="H423" s="9" t="n"/>
      <c r="I423" s="9" t="n"/>
      <c r="J423" s="30">
        <f>IF(OR($H423="",NOT(ISNUMBER(IF(ISNUMBER($F423),$F423,IFERROR(--SUBSTITUTE($F423,".","/"),""))))),"",IF(AND($H423="A",ISNUMBER(IF(ISNUMBER($P423),$P423,IFERROR(--SUBSTITUTE($P423,".","/"),""))),IF(ISNUMBER($P423),$P423,IFERROR(--SUBSTITUTE($P423,".","/"),""))&gt;=IF(ISNUMBER($F423),$F423,IFERROR(--SUBSTITUTE($F423,".","/"),""))),MIN(IF(ISNUMBER($F423),$F423,IFERROR(--SUBSTITUTE($F423,".","/"),""))+INDEX(参数表!$B$4:$B$6,MATCH($H423,参数表!$A$4:$A$6,0)),IF(ISNUMBER($P423),$P423,IFERROR(--SUBSTITUTE($P423,".","/"),""))),IF(ISNUMBER($F423),$F423,IFERROR(--SUBSTITUTE($F423,".","/"),""))+INDEX(参数表!$B$4:$B$6,MATCH($H423,参数表!$A$4:$A$6,0))))</f>
        <v/>
      </c>
      <c r="K423" s="29" t="n"/>
      <c r="L423" s="8" t="n"/>
      <c r="M423" s="9" t="n"/>
      <c r="N423" s="29" t="n"/>
      <c r="O423" s="29" t="n"/>
      <c r="P423" s="29" t="n"/>
      <c r="Q423" s="29" t="n"/>
      <c r="R423" s="9" t="n"/>
      <c r="S423" s="9" t="n"/>
      <c r="T423" s="9" t="n"/>
      <c r="U423" s="9" t="n"/>
      <c r="V423" s="8" t="n"/>
      <c r="W423" s="29" t="n"/>
    </row>
    <row r="424" ht="15" customHeight="1">
      <c r="A424" s="8" t="n"/>
      <c r="B424" s="8" t="n"/>
      <c r="C424" s="8" t="n"/>
      <c r="D424" s="8" t="n"/>
      <c r="E424" s="9" t="n"/>
      <c r="F424" s="29" t="n"/>
      <c r="G424" s="8" t="n"/>
      <c r="H424" s="9" t="n"/>
      <c r="I424" s="9" t="n"/>
      <c r="J424" s="30">
        <f>IF(OR($H424="",NOT(ISNUMBER(IF(ISNUMBER($F424),$F424,IFERROR(--SUBSTITUTE($F424,".","/"),""))))),"",IF(AND($H424="A",ISNUMBER(IF(ISNUMBER($P424),$P424,IFERROR(--SUBSTITUTE($P424,".","/"),""))),IF(ISNUMBER($P424),$P424,IFERROR(--SUBSTITUTE($P424,".","/"),""))&gt;=IF(ISNUMBER($F424),$F424,IFERROR(--SUBSTITUTE($F424,".","/"),""))),MIN(IF(ISNUMBER($F424),$F424,IFERROR(--SUBSTITUTE($F424,".","/"),""))+INDEX(参数表!$B$4:$B$6,MATCH($H424,参数表!$A$4:$A$6,0)),IF(ISNUMBER($P424),$P424,IFERROR(--SUBSTITUTE($P424,".","/"),""))),IF(ISNUMBER($F424),$F424,IFERROR(--SUBSTITUTE($F424,".","/"),""))+INDEX(参数表!$B$4:$B$6,MATCH($H424,参数表!$A$4:$A$6,0))))</f>
        <v/>
      </c>
      <c r="K424" s="29" t="n"/>
      <c r="L424" s="8" t="n"/>
      <c r="M424" s="9" t="n"/>
      <c r="N424" s="29" t="n"/>
      <c r="O424" s="29" t="n"/>
      <c r="P424" s="29" t="n"/>
      <c r="Q424" s="29" t="n"/>
      <c r="R424" s="9" t="n"/>
      <c r="S424" s="9" t="n"/>
      <c r="T424" s="9" t="n"/>
      <c r="U424" s="9" t="n"/>
      <c r="V424" s="8" t="n"/>
      <c r="W424" s="29" t="n"/>
    </row>
    <row r="425" ht="15" customHeight="1">
      <c r="A425" s="8" t="n"/>
      <c r="B425" s="8" t="n"/>
      <c r="C425" s="8" t="n"/>
      <c r="D425" s="8" t="n"/>
      <c r="E425" s="9" t="n"/>
      <c r="F425" s="29" t="n"/>
      <c r="G425" s="8" t="n"/>
      <c r="H425" s="9" t="n"/>
      <c r="I425" s="9" t="n"/>
      <c r="J425" s="30">
        <f>IF(OR($H425="",NOT(ISNUMBER(IF(ISNUMBER($F425),$F425,IFERROR(--SUBSTITUTE($F425,".","/"),""))))),"",IF(AND($H425="A",ISNUMBER(IF(ISNUMBER($P425),$P425,IFERROR(--SUBSTITUTE($P425,".","/"),""))),IF(ISNUMBER($P425),$P425,IFERROR(--SUBSTITUTE($P425,".","/"),""))&gt;=IF(ISNUMBER($F425),$F425,IFERROR(--SUBSTITUTE($F425,".","/"),""))),MIN(IF(ISNUMBER($F425),$F425,IFERROR(--SUBSTITUTE($F425,".","/"),""))+INDEX(参数表!$B$4:$B$6,MATCH($H425,参数表!$A$4:$A$6,0)),IF(ISNUMBER($P425),$P425,IFERROR(--SUBSTITUTE($P425,".","/"),""))),IF(ISNUMBER($F425),$F425,IFERROR(--SUBSTITUTE($F425,".","/"),""))+INDEX(参数表!$B$4:$B$6,MATCH($H425,参数表!$A$4:$A$6,0))))</f>
        <v/>
      </c>
      <c r="K425" s="29" t="n"/>
      <c r="L425" s="8" t="n"/>
      <c r="M425" s="9" t="n"/>
      <c r="N425" s="29" t="n"/>
      <c r="O425" s="29" t="n"/>
      <c r="P425" s="29" t="n"/>
      <c r="Q425" s="29" t="n"/>
      <c r="R425" s="9" t="n"/>
      <c r="S425" s="9" t="n"/>
      <c r="T425" s="9" t="n"/>
      <c r="U425" s="9" t="n"/>
      <c r="V425" s="8" t="n"/>
      <c r="W425" s="29" t="n"/>
    </row>
    <row r="426" ht="15" customHeight="1">
      <c r="A426" s="8" t="n"/>
      <c r="B426" s="8" t="n"/>
      <c r="C426" s="8" t="n"/>
      <c r="D426" s="8" t="n"/>
      <c r="E426" s="9" t="n"/>
      <c r="F426" s="29" t="n"/>
      <c r="G426" s="8" t="n"/>
      <c r="H426" s="9" t="n"/>
      <c r="I426" s="9" t="n"/>
      <c r="J426" s="30">
        <f>IF(OR($H426="",NOT(ISNUMBER(IF(ISNUMBER($F426),$F426,IFERROR(--SUBSTITUTE($F426,".","/"),""))))),"",IF(AND($H426="A",ISNUMBER(IF(ISNUMBER($P426),$P426,IFERROR(--SUBSTITUTE($P426,".","/"),""))),IF(ISNUMBER($P426),$P426,IFERROR(--SUBSTITUTE($P426,".","/"),""))&gt;=IF(ISNUMBER($F426),$F426,IFERROR(--SUBSTITUTE($F426,".","/"),""))),MIN(IF(ISNUMBER($F426),$F426,IFERROR(--SUBSTITUTE($F426,".","/"),""))+INDEX(参数表!$B$4:$B$6,MATCH($H426,参数表!$A$4:$A$6,0)),IF(ISNUMBER($P426),$P426,IFERROR(--SUBSTITUTE($P426,".","/"),""))),IF(ISNUMBER($F426),$F426,IFERROR(--SUBSTITUTE($F426,".","/"),""))+INDEX(参数表!$B$4:$B$6,MATCH($H426,参数表!$A$4:$A$6,0))))</f>
        <v/>
      </c>
      <c r="K426" s="29" t="n"/>
      <c r="L426" s="8" t="n"/>
      <c r="M426" s="9" t="n"/>
      <c r="N426" s="29" t="n"/>
      <c r="O426" s="29" t="n"/>
      <c r="P426" s="29" t="n"/>
      <c r="Q426" s="29" t="n"/>
      <c r="R426" s="9" t="n"/>
      <c r="S426" s="9" t="n"/>
      <c r="T426" s="9" t="n"/>
      <c r="U426" s="9" t="n"/>
      <c r="V426" s="8" t="n"/>
      <c r="W426" s="29" t="n"/>
    </row>
    <row r="427" ht="15" customHeight="1">
      <c r="A427" s="8" t="n"/>
      <c r="B427" s="8" t="n"/>
      <c r="C427" s="8" t="n"/>
      <c r="D427" s="8" t="n"/>
      <c r="E427" s="9" t="n"/>
      <c r="F427" s="29" t="n"/>
      <c r="G427" s="8" t="n"/>
      <c r="H427" s="9" t="n"/>
      <c r="I427" s="9" t="n"/>
      <c r="J427" s="30">
        <f>IF(OR($H427="",NOT(ISNUMBER(IF(ISNUMBER($F427),$F427,IFERROR(--SUBSTITUTE($F427,".","/"),""))))),"",IF(AND($H427="A",ISNUMBER(IF(ISNUMBER($P427),$P427,IFERROR(--SUBSTITUTE($P427,".","/"),""))),IF(ISNUMBER($P427),$P427,IFERROR(--SUBSTITUTE($P427,".","/"),""))&gt;=IF(ISNUMBER($F427),$F427,IFERROR(--SUBSTITUTE($F427,".","/"),""))),MIN(IF(ISNUMBER($F427),$F427,IFERROR(--SUBSTITUTE($F427,".","/"),""))+INDEX(参数表!$B$4:$B$6,MATCH($H427,参数表!$A$4:$A$6,0)),IF(ISNUMBER($P427),$P427,IFERROR(--SUBSTITUTE($P427,".","/"),""))),IF(ISNUMBER($F427),$F427,IFERROR(--SUBSTITUTE($F427,".","/"),""))+INDEX(参数表!$B$4:$B$6,MATCH($H427,参数表!$A$4:$A$6,0))))</f>
        <v/>
      </c>
      <c r="K427" s="29" t="n"/>
      <c r="L427" s="8" t="n"/>
      <c r="M427" s="9" t="n"/>
      <c r="N427" s="29" t="n"/>
      <c r="O427" s="29" t="n"/>
      <c r="P427" s="29" t="n"/>
      <c r="Q427" s="29" t="n"/>
      <c r="R427" s="9" t="n"/>
      <c r="S427" s="9" t="n"/>
      <c r="T427" s="9" t="n"/>
      <c r="U427" s="9" t="n"/>
      <c r="V427" s="8" t="n"/>
      <c r="W427" s="29" t="n"/>
    </row>
    <row r="428" ht="15" customHeight="1">
      <c r="A428" s="8" t="n"/>
      <c r="B428" s="8" t="n"/>
      <c r="C428" s="8" t="n"/>
      <c r="D428" s="8" t="n"/>
      <c r="E428" s="9" t="n"/>
      <c r="F428" s="29" t="n"/>
      <c r="G428" s="8" t="n"/>
      <c r="H428" s="9" t="n"/>
      <c r="I428" s="9" t="n"/>
      <c r="J428" s="30">
        <f>IF(OR($H428="",NOT(ISNUMBER(IF(ISNUMBER($F428),$F428,IFERROR(--SUBSTITUTE($F428,".","/"),""))))),"",IF(AND($H428="A",ISNUMBER(IF(ISNUMBER($P428),$P428,IFERROR(--SUBSTITUTE($P428,".","/"),""))),IF(ISNUMBER($P428),$P428,IFERROR(--SUBSTITUTE($P428,".","/"),""))&gt;=IF(ISNUMBER($F428),$F428,IFERROR(--SUBSTITUTE($F428,".","/"),""))),MIN(IF(ISNUMBER($F428),$F428,IFERROR(--SUBSTITUTE($F428,".","/"),""))+INDEX(参数表!$B$4:$B$6,MATCH($H428,参数表!$A$4:$A$6,0)),IF(ISNUMBER($P428),$P428,IFERROR(--SUBSTITUTE($P428,".","/"),""))),IF(ISNUMBER($F428),$F428,IFERROR(--SUBSTITUTE($F428,".","/"),""))+INDEX(参数表!$B$4:$B$6,MATCH($H428,参数表!$A$4:$A$6,0))))</f>
        <v/>
      </c>
      <c r="K428" s="29" t="n"/>
      <c r="L428" s="8" t="n"/>
      <c r="M428" s="9" t="n"/>
      <c r="N428" s="29" t="n"/>
      <c r="O428" s="29" t="n"/>
      <c r="P428" s="29" t="n"/>
      <c r="Q428" s="29" t="n"/>
      <c r="R428" s="9" t="n"/>
      <c r="S428" s="9" t="n"/>
      <c r="T428" s="9" t="n"/>
      <c r="U428" s="9" t="n"/>
      <c r="V428" s="8" t="n"/>
      <c r="W428" s="29" t="n"/>
    </row>
    <row r="429" ht="15" customHeight="1">
      <c r="A429" s="8" t="n"/>
      <c r="B429" s="8" t="n"/>
      <c r="C429" s="8" t="n"/>
      <c r="D429" s="8" t="n"/>
      <c r="E429" s="9" t="n"/>
      <c r="F429" s="29" t="n"/>
      <c r="G429" s="8" t="n"/>
      <c r="H429" s="9" t="n"/>
      <c r="I429" s="9" t="n"/>
      <c r="J429" s="30">
        <f>IF(OR($H429="",NOT(ISNUMBER(IF(ISNUMBER($F429),$F429,IFERROR(--SUBSTITUTE($F429,".","/"),""))))),"",IF(AND($H429="A",ISNUMBER(IF(ISNUMBER($P429),$P429,IFERROR(--SUBSTITUTE($P429,".","/"),""))),IF(ISNUMBER($P429),$P429,IFERROR(--SUBSTITUTE($P429,".","/"),""))&gt;=IF(ISNUMBER($F429),$F429,IFERROR(--SUBSTITUTE($F429,".","/"),""))),MIN(IF(ISNUMBER($F429),$F429,IFERROR(--SUBSTITUTE($F429,".","/"),""))+INDEX(参数表!$B$4:$B$6,MATCH($H429,参数表!$A$4:$A$6,0)),IF(ISNUMBER($P429),$P429,IFERROR(--SUBSTITUTE($P429,".","/"),""))),IF(ISNUMBER($F429),$F429,IFERROR(--SUBSTITUTE($F429,".","/"),""))+INDEX(参数表!$B$4:$B$6,MATCH($H429,参数表!$A$4:$A$6,0))))</f>
        <v/>
      </c>
      <c r="K429" s="29" t="n"/>
      <c r="L429" s="8" t="n"/>
      <c r="M429" s="9" t="n"/>
      <c r="N429" s="29" t="n"/>
      <c r="O429" s="29" t="n"/>
      <c r="P429" s="29" t="n"/>
      <c r="Q429" s="29" t="n"/>
      <c r="R429" s="9" t="n"/>
      <c r="S429" s="9" t="n"/>
      <c r="T429" s="9" t="n"/>
      <c r="U429" s="9" t="n"/>
      <c r="V429" s="8" t="n"/>
      <c r="W429" s="29" t="n"/>
    </row>
    <row r="430" ht="15" customHeight="1">
      <c r="A430" s="8" t="n"/>
      <c r="B430" s="8" t="n"/>
      <c r="C430" s="8" t="n"/>
      <c r="D430" s="8" t="n"/>
      <c r="E430" s="9" t="n"/>
      <c r="F430" s="29" t="n"/>
      <c r="G430" s="8" t="n"/>
      <c r="H430" s="9" t="n"/>
      <c r="I430" s="9" t="n"/>
      <c r="J430" s="30">
        <f>IF(OR($H430="",NOT(ISNUMBER(IF(ISNUMBER($F430),$F430,IFERROR(--SUBSTITUTE($F430,".","/"),""))))),"",IF(AND($H430="A",ISNUMBER(IF(ISNUMBER($P430),$P430,IFERROR(--SUBSTITUTE($P430,".","/"),""))),IF(ISNUMBER($P430),$P430,IFERROR(--SUBSTITUTE($P430,".","/"),""))&gt;=IF(ISNUMBER($F430),$F430,IFERROR(--SUBSTITUTE($F430,".","/"),""))),MIN(IF(ISNUMBER($F430),$F430,IFERROR(--SUBSTITUTE($F430,".","/"),""))+INDEX(参数表!$B$4:$B$6,MATCH($H430,参数表!$A$4:$A$6,0)),IF(ISNUMBER($P430),$P430,IFERROR(--SUBSTITUTE($P430,".","/"),""))),IF(ISNUMBER($F430),$F430,IFERROR(--SUBSTITUTE($F430,".","/"),""))+INDEX(参数表!$B$4:$B$6,MATCH($H430,参数表!$A$4:$A$6,0))))</f>
        <v/>
      </c>
      <c r="K430" s="29" t="n"/>
      <c r="L430" s="8" t="n"/>
      <c r="M430" s="9" t="n"/>
      <c r="N430" s="29" t="n"/>
      <c r="O430" s="29" t="n"/>
      <c r="P430" s="29" t="n"/>
      <c r="Q430" s="29" t="n"/>
      <c r="R430" s="9" t="n"/>
      <c r="S430" s="9" t="n"/>
      <c r="T430" s="9" t="n"/>
      <c r="U430" s="9" t="n"/>
      <c r="V430" s="8" t="n"/>
      <c r="W430" s="29" t="n"/>
    </row>
    <row r="431" ht="15" customHeight="1">
      <c r="A431" s="8" t="n"/>
      <c r="B431" s="8" t="n"/>
      <c r="C431" s="8" t="n"/>
      <c r="D431" s="8" t="n"/>
      <c r="E431" s="9" t="n"/>
      <c r="F431" s="29" t="n"/>
      <c r="G431" s="8" t="n"/>
      <c r="H431" s="9" t="n"/>
      <c r="I431" s="9" t="n"/>
      <c r="J431" s="30">
        <f>IF(OR($H431="",NOT(ISNUMBER(IF(ISNUMBER($F431),$F431,IFERROR(--SUBSTITUTE($F431,".","/"),""))))),"",IF(AND($H431="A",ISNUMBER(IF(ISNUMBER($P431),$P431,IFERROR(--SUBSTITUTE($P431,".","/"),""))),IF(ISNUMBER($P431),$P431,IFERROR(--SUBSTITUTE($P431,".","/"),""))&gt;=IF(ISNUMBER($F431),$F431,IFERROR(--SUBSTITUTE($F431,".","/"),""))),MIN(IF(ISNUMBER($F431),$F431,IFERROR(--SUBSTITUTE($F431,".","/"),""))+INDEX(参数表!$B$4:$B$6,MATCH($H431,参数表!$A$4:$A$6,0)),IF(ISNUMBER($P431),$P431,IFERROR(--SUBSTITUTE($P431,".","/"),""))),IF(ISNUMBER($F431),$F431,IFERROR(--SUBSTITUTE($F431,".","/"),""))+INDEX(参数表!$B$4:$B$6,MATCH($H431,参数表!$A$4:$A$6,0))))</f>
        <v/>
      </c>
      <c r="K431" s="29" t="n"/>
      <c r="L431" s="8" t="n"/>
      <c r="M431" s="9" t="n"/>
      <c r="N431" s="29" t="n"/>
      <c r="O431" s="29" t="n"/>
      <c r="P431" s="29" t="n"/>
      <c r="Q431" s="29" t="n"/>
      <c r="R431" s="9" t="n"/>
      <c r="S431" s="9" t="n"/>
      <c r="T431" s="9" t="n"/>
      <c r="U431" s="9" t="n"/>
      <c r="V431" s="8" t="n"/>
      <c r="W431" s="29" t="n"/>
    </row>
    <row r="432" ht="15" customHeight="1">
      <c r="A432" s="8" t="n"/>
      <c r="B432" s="8" t="n"/>
      <c r="C432" s="8" t="n"/>
      <c r="D432" s="8" t="n"/>
      <c r="E432" s="9" t="n"/>
      <c r="F432" s="29" t="n"/>
      <c r="G432" s="8" t="n"/>
      <c r="H432" s="9" t="n"/>
      <c r="I432" s="9" t="n"/>
      <c r="J432" s="30">
        <f>IF(OR($H432="",NOT(ISNUMBER(IF(ISNUMBER($F432),$F432,IFERROR(--SUBSTITUTE($F432,".","/"),""))))),"",IF(AND($H432="A",ISNUMBER(IF(ISNUMBER($P432),$P432,IFERROR(--SUBSTITUTE($P432,".","/"),""))),IF(ISNUMBER($P432),$P432,IFERROR(--SUBSTITUTE($P432,".","/"),""))&gt;=IF(ISNUMBER($F432),$F432,IFERROR(--SUBSTITUTE($F432,".","/"),""))),MIN(IF(ISNUMBER($F432),$F432,IFERROR(--SUBSTITUTE($F432,".","/"),""))+INDEX(参数表!$B$4:$B$6,MATCH($H432,参数表!$A$4:$A$6,0)),IF(ISNUMBER($P432),$P432,IFERROR(--SUBSTITUTE($P432,".","/"),""))),IF(ISNUMBER($F432),$F432,IFERROR(--SUBSTITUTE($F432,".","/"),""))+INDEX(参数表!$B$4:$B$6,MATCH($H432,参数表!$A$4:$A$6,0))))</f>
        <v/>
      </c>
      <c r="K432" s="29" t="n"/>
      <c r="L432" s="8" t="n"/>
      <c r="M432" s="9" t="n"/>
      <c r="N432" s="29" t="n"/>
      <c r="O432" s="29" t="n"/>
      <c r="P432" s="29" t="n"/>
      <c r="Q432" s="29" t="n"/>
      <c r="R432" s="9" t="n"/>
      <c r="S432" s="9" t="n"/>
      <c r="T432" s="9" t="n"/>
      <c r="U432" s="9" t="n"/>
      <c r="V432" s="8" t="n"/>
      <c r="W432" s="29" t="n"/>
    </row>
    <row r="433" ht="15" customHeight="1">
      <c r="A433" s="8" t="n"/>
      <c r="B433" s="8" t="n"/>
      <c r="C433" s="8" t="n"/>
      <c r="D433" s="8" t="n"/>
      <c r="E433" s="9" t="n"/>
      <c r="F433" s="29" t="n"/>
      <c r="G433" s="8" t="n"/>
      <c r="H433" s="9" t="n"/>
      <c r="I433" s="9" t="n"/>
      <c r="J433" s="30">
        <f>IF(OR($H433="",NOT(ISNUMBER(IF(ISNUMBER($F433),$F433,IFERROR(--SUBSTITUTE($F433,".","/"),""))))),"",IF(AND($H433="A",ISNUMBER(IF(ISNUMBER($P433),$P433,IFERROR(--SUBSTITUTE($P433,".","/"),""))),IF(ISNUMBER($P433),$P433,IFERROR(--SUBSTITUTE($P433,".","/"),""))&gt;=IF(ISNUMBER($F433),$F433,IFERROR(--SUBSTITUTE($F433,".","/"),""))),MIN(IF(ISNUMBER($F433),$F433,IFERROR(--SUBSTITUTE($F433,".","/"),""))+INDEX(参数表!$B$4:$B$6,MATCH($H433,参数表!$A$4:$A$6,0)),IF(ISNUMBER($P433),$P433,IFERROR(--SUBSTITUTE($P433,".","/"),""))),IF(ISNUMBER($F433),$F433,IFERROR(--SUBSTITUTE($F433,".","/"),""))+INDEX(参数表!$B$4:$B$6,MATCH($H433,参数表!$A$4:$A$6,0))))</f>
        <v/>
      </c>
      <c r="K433" s="29" t="n"/>
      <c r="L433" s="8" t="n"/>
      <c r="M433" s="9" t="n"/>
      <c r="N433" s="29" t="n"/>
      <c r="O433" s="29" t="n"/>
      <c r="P433" s="29" t="n"/>
      <c r="Q433" s="29" t="n"/>
      <c r="R433" s="9" t="n"/>
      <c r="S433" s="9" t="n"/>
      <c r="T433" s="9" t="n"/>
      <c r="U433" s="9" t="n"/>
      <c r="V433" s="8" t="n"/>
      <c r="W433" s="29" t="n"/>
    </row>
    <row r="434" ht="15" customHeight="1">
      <c r="A434" s="8" t="n"/>
      <c r="B434" s="8" t="n"/>
      <c r="C434" s="8" t="n"/>
      <c r="D434" s="8" t="n"/>
      <c r="E434" s="9" t="n"/>
      <c r="F434" s="29" t="n"/>
      <c r="G434" s="8" t="n"/>
      <c r="H434" s="9" t="n"/>
      <c r="I434" s="9" t="n"/>
      <c r="J434" s="30">
        <f>IF(OR($H434="",NOT(ISNUMBER(IF(ISNUMBER($F434),$F434,IFERROR(--SUBSTITUTE($F434,".","/"),""))))),"",IF(AND($H434="A",ISNUMBER(IF(ISNUMBER($P434),$P434,IFERROR(--SUBSTITUTE($P434,".","/"),""))),IF(ISNUMBER($P434),$P434,IFERROR(--SUBSTITUTE($P434,".","/"),""))&gt;=IF(ISNUMBER($F434),$F434,IFERROR(--SUBSTITUTE($F434,".","/"),""))),MIN(IF(ISNUMBER($F434),$F434,IFERROR(--SUBSTITUTE($F434,".","/"),""))+INDEX(参数表!$B$4:$B$6,MATCH($H434,参数表!$A$4:$A$6,0)),IF(ISNUMBER($P434),$P434,IFERROR(--SUBSTITUTE($P434,".","/"),""))),IF(ISNUMBER($F434),$F434,IFERROR(--SUBSTITUTE($F434,".","/"),""))+INDEX(参数表!$B$4:$B$6,MATCH($H434,参数表!$A$4:$A$6,0))))</f>
        <v/>
      </c>
      <c r="K434" s="29" t="n"/>
      <c r="L434" s="8" t="n"/>
      <c r="M434" s="9" t="n"/>
      <c r="N434" s="29" t="n"/>
      <c r="O434" s="29" t="n"/>
      <c r="P434" s="29" t="n"/>
      <c r="Q434" s="29" t="n"/>
      <c r="R434" s="9" t="n"/>
      <c r="S434" s="9" t="n"/>
      <c r="T434" s="9" t="n"/>
      <c r="U434" s="9" t="n"/>
      <c r="V434" s="8" t="n"/>
      <c r="W434" s="29" t="n"/>
    </row>
    <row r="435" ht="15" customHeight="1">
      <c r="A435" s="8" t="n"/>
      <c r="B435" s="8" t="n"/>
      <c r="C435" s="8" t="n"/>
      <c r="D435" s="8" t="n"/>
      <c r="E435" s="9" t="n"/>
      <c r="F435" s="29" t="n"/>
      <c r="G435" s="8" t="n"/>
      <c r="H435" s="9" t="n"/>
      <c r="I435" s="9" t="n"/>
      <c r="J435" s="30">
        <f>IF(OR($H435="",NOT(ISNUMBER(IF(ISNUMBER($F435),$F435,IFERROR(--SUBSTITUTE($F435,".","/"),""))))),"",IF(AND($H435="A",ISNUMBER(IF(ISNUMBER($P435),$P435,IFERROR(--SUBSTITUTE($P435,".","/"),""))),IF(ISNUMBER($P435),$P435,IFERROR(--SUBSTITUTE($P435,".","/"),""))&gt;=IF(ISNUMBER($F435),$F435,IFERROR(--SUBSTITUTE($F435,".","/"),""))),MIN(IF(ISNUMBER($F435),$F435,IFERROR(--SUBSTITUTE($F435,".","/"),""))+INDEX(参数表!$B$4:$B$6,MATCH($H435,参数表!$A$4:$A$6,0)),IF(ISNUMBER($P435),$P435,IFERROR(--SUBSTITUTE($P435,".","/"),""))),IF(ISNUMBER($F435),$F435,IFERROR(--SUBSTITUTE($F435,".","/"),""))+INDEX(参数表!$B$4:$B$6,MATCH($H435,参数表!$A$4:$A$6,0))))</f>
        <v/>
      </c>
      <c r="K435" s="29" t="n"/>
      <c r="L435" s="8" t="n"/>
      <c r="M435" s="9" t="n"/>
      <c r="N435" s="29" t="n"/>
      <c r="O435" s="29" t="n"/>
      <c r="P435" s="29" t="n"/>
      <c r="Q435" s="29" t="n"/>
      <c r="R435" s="9" t="n"/>
      <c r="S435" s="9" t="n"/>
      <c r="T435" s="9" t="n"/>
      <c r="U435" s="9" t="n"/>
      <c r="V435" s="8" t="n"/>
      <c r="W435" s="29" t="n"/>
    </row>
    <row r="436" ht="15" customHeight="1">
      <c r="A436" s="8" t="n"/>
      <c r="B436" s="8" t="n"/>
      <c r="C436" s="8" t="n"/>
      <c r="D436" s="8" t="n"/>
      <c r="E436" s="9" t="n"/>
      <c r="F436" s="29" t="n"/>
      <c r="G436" s="8" t="n"/>
      <c r="H436" s="9" t="n"/>
      <c r="I436" s="9" t="n"/>
      <c r="J436" s="30">
        <f>IF(OR($H436="",NOT(ISNUMBER(IF(ISNUMBER($F436),$F436,IFERROR(--SUBSTITUTE($F436,".","/"),""))))),"",IF(AND($H436="A",ISNUMBER(IF(ISNUMBER($P436),$P436,IFERROR(--SUBSTITUTE($P436,".","/"),""))),IF(ISNUMBER($P436),$P436,IFERROR(--SUBSTITUTE($P436,".","/"),""))&gt;=IF(ISNUMBER($F436),$F436,IFERROR(--SUBSTITUTE($F436,".","/"),""))),MIN(IF(ISNUMBER($F436),$F436,IFERROR(--SUBSTITUTE($F436,".","/"),""))+INDEX(参数表!$B$4:$B$6,MATCH($H436,参数表!$A$4:$A$6,0)),IF(ISNUMBER($P436),$P436,IFERROR(--SUBSTITUTE($P436,".","/"),""))),IF(ISNUMBER($F436),$F436,IFERROR(--SUBSTITUTE($F436,".","/"),""))+INDEX(参数表!$B$4:$B$6,MATCH($H436,参数表!$A$4:$A$6,0))))</f>
        <v/>
      </c>
      <c r="K436" s="29" t="n"/>
      <c r="L436" s="8" t="n"/>
      <c r="M436" s="9" t="n"/>
      <c r="N436" s="29" t="n"/>
      <c r="O436" s="29" t="n"/>
      <c r="P436" s="29" t="n"/>
      <c r="Q436" s="29" t="n"/>
      <c r="R436" s="9" t="n"/>
      <c r="S436" s="9" t="n"/>
      <c r="T436" s="9" t="n"/>
      <c r="U436" s="9" t="n"/>
      <c r="V436" s="8" t="n"/>
      <c r="W436" s="29" t="n"/>
    </row>
    <row r="437" ht="15" customHeight="1">
      <c r="A437" s="8" t="n"/>
      <c r="B437" s="8" t="n"/>
      <c r="C437" s="8" t="n"/>
      <c r="D437" s="8" t="n"/>
      <c r="E437" s="9" t="n"/>
      <c r="F437" s="29" t="n"/>
      <c r="G437" s="8" t="n"/>
      <c r="H437" s="9" t="n"/>
      <c r="I437" s="9" t="n"/>
      <c r="J437" s="30">
        <f>IF(OR($H437="",NOT(ISNUMBER(IF(ISNUMBER($F437),$F437,IFERROR(--SUBSTITUTE($F437,".","/"),""))))),"",IF(AND($H437="A",ISNUMBER(IF(ISNUMBER($P437),$P437,IFERROR(--SUBSTITUTE($P437,".","/"),""))),IF(ISNUMBER($P437),$P437,IFERROR(--SUBSTITUTE($P437,".","/"),""))&gt;=IF(ISNUMBER($F437),$F437,IFERROR(--SUBSTITUTE($F437,".","/"),""))),MIN(IF(ISNUMBER($F437),$F437,IFERROR(--SUBSTITUTE($F437,".","/"),""))+INDEX(参数表!$B$4:$B$6,MATCH($H437,参数表!$A$4:$A$6,0)),IF(ISNUMBER($P437),$P437,IFERROR(--SUBSTITUTE($P437,".","/"),""))),IF(ISNUMBER($F437),$F437,IFERROR(--SUBSTITUTE($F437,".","/"),""))+INDEX(参数表!$B$4:$B$6,MATCH($H437,参数表!$A$4:$A$6,0))))</f>
        <v/>
      </c>
      <c r="K437" s="29" t="n"/>
      <c r="L437" s="8" t="n"/>
      <c r="M437" s="9" t="n"/>
      <c r="N437" s="29" t="n"/>
      <c r="O437" s="29" t="n"/>
      <c r="P437" s="29" t="n"/>
      <c r="Q437" s="29" t="n"/>
      <c r="R437" s="9" t="n"/>
      <c r="S437" s="9" t="n"/>
      <c r="T437" s="9" t="n"/>
      <c r="U437" s="9" t="n"/>
      <c r="V437" s="8" t="n"/>
      <c r="W437" s="29" t="n"/>
    </row>
    <row r="438" ht="15" customHeight="1">
      <c r="A438" s="8" t="n"/>
      <c r="B438" s="8" t="n"/>
      <c r="C438" s="8" t="n"/>
      <c r="D438" s="8" t="n"/>
      <c r="E438" s="9" t="n"/>
      <c r="F438" s="29" t="n"/>
      <c r="G438" s="8" t="n"/>
      <c r="H438" s="9" t="n"/>
      <c r="I438" s="9" t="n"/>
      <c r="J438" s="30">
        <f>IF(OR($H438="",NOT(ISNUMBER(IF(ISNUMBER($F438),$F438,IFERROR(--SUBSTITUTE($F438,".","/"),""))))),"",IF(AND($H438="A",ISNUMBER(IF(ISNUMBER($P438),$P438,IFERROR(--SUBSTITUTE($P438,".","/"),""))),IF(ISNUMBER($P438),$P438,IFERROR(--SUBSTITUTE($P438,".","/"),""))&gt;=IF(ISNUMBER($F438),$F438,IFERROR(--SUBSTITUTE($F438,".","/"),""))),MIN(IF(ISNUMBER($F438),$F438,IFERROR(--SUBSTITUTE($F438,".","/"),""))+INDEX(参数表!$B$4:$B$6,MATCH($H438,参数表!$A$4:$A$6,0)),IF(ISNUMBER($P438),$P438,IFERROR(--SUBSTITUTE($P438,".","/"),""))),IF(ISNUMBER($F438),$F438,IFERROR(--SUBSTITUTE($F438,".","/"),""))+INDEX(参数表!$B$4:$B$6,MATCH($H438,参数表!$A$4:$A$6,0))))</f>
        <v/>
      </c>
      <c r="K438" s="29" t="n"/>
      <c r="L438" s="8" t="n"/>
      <c r="M438" s="9" t="n"/>
      <c r="N438" s="29" t="n"/>
      <c r="O438" s="29" t="n"/>
      <c r="P438" s="29" t="n"/>
      <c r="Q438" s="29" t="n"/>
      <c r="R438" s="9" t="n"/>
      <c r="S438" s="9" t="n"/>
      <c r="T438" s="9" t="n"/>
      <c r="U438" s="9" t="n"/>
      <c r="V438" s="8" t="n"/>
      <c r="W438" s="29" t="n"/>
    </row>
    <row r="439" ht="15" customHeight="1">
      <c r="A439" s="8" t="n"/>
      <c r="B439" s="8" t="n"/>
      <c r="C439" s="8" t="n"/>
      <c r="D439" s="8" t="n"/>
      <c r="E439" s="9" t="n"/>
      <c r="F439" s="29" t="n"/>
      <c r="G439" s="8" t="n"/>
      <c r="H439" s="9" t="n"/>
      <c r="I439" s="9" t="n"/>
      <c r="J439" s="30">
        <f>IF(OR($H439="",NOT(ISNUMBER(IF(ISNUMBER($F439),$F439,IFERROR(--SUBSTITUTE($F439,".","/"),""))))),"",IF(AND($H439="A",ISNUMBER(IF(ISNUMBER($P439),$P439,IFERROR(--SUBSTITUTE($P439,".","/"),""))),IF(ISNUMBER($P439),$P439,IFERROR(--SUBSTITUTE($P439,".","/"),""))&gt;=IF(ISNUMBER($F439),$F439,IFERROR(--SUBSTITUTE($F439,".","/"),""))),MIN(IF(ISNUMBER($F439),$F439,IFERROR(--SUBSTITUTE($F439,".","/"),""))+INDEX(参数表!$B$4:$B$6,MATCH($H439,参数表!$A$4:$A$6,0)),IF(ISNUMBER($P439),$P439,IFERROR(--SUBSTITUTE($P439,".","/"),""))),IF(ISNUMBER($F439),$F439,IFERROR(--SUBSTITUTE($F439,".","/"),""))+INDEX(参数表!$B$4:$B$6,MATCH($H439,参数表!$A$4:$A$6,0))))</f>
        <v/>
      </c>
      <c r="K439" s="29" t="n"/>
      <c r="L439" s="8" t="n"/>
      <c r="M439" s="9" t="n"/>
      <c r="N439" s="29" t="n"/>
      <c r="O439" s="29" t="n"/>
      <c r="P439" s="29" t="n"/>
      <c r="Q439" s="29" t="n"/>
      <c r="R439" s="9" t="n"/>
      <c r="S439" s="9" t="n"/>
      <c r="T439" s="9" t="n"/>
      <c r="U439" s="9" t="n"/>
      <c r="V439" s="8" t="n"/>
      <c r="W439" s="29" t="n"/>
    </row>
    <row r="440" ht="15" customHeight="1">
      <c r="A440" s="8" t="n"/>
      <c r="B440" s="8" t="n"/>
      <c r="C440" s="8" t="n"/>
      <c r="D440" s="8" t="n"/>
      <c r="E440" s="9" t="n"/>
      <c r="F440" s="29" t="n"/>
      <c r="G440" s="8" t="n"/>
      <c r="H440" s="9" t="n"/>
      <c r="I440" s="9" t="n"/>
      <c r="J440" s="30">
        <f>IF(OR($H440="",NOT(ISNUMBER(IF(ISNUMBER($F440),$F440,IFERROR(--SUBSTITUTE($F440,".","/"),""))))),"",IF(AND($H440="A",ISNUMBER(IF(ISNUMBER($P440),$P440,IFERROR(--SUBSTITUTE($P440,".","/"),""))),IF(ISNUMBER($P440),$P440,IFERROR(--SUBSTITUTE($P440,".","/"),""))&gt;=IF(ISNUMBER($F440),$F440,IFERROR(--SUBSTITUTE($F440,".","/"),""))),MIN(IF(ISNUMBER($F440),$F440,IFERROR(--SUBSTITUTE($F440,".","/"),""))+INDEX(参数表!$B$4:$B$6,MATCH($H440,参数表!$A$4:$A$6,0)),IF(ISNUMBER($P440),$P440,IFERROR(--SUBSTITUTE($P440,".","/"),""))),IF(ISNUMBER($F440),$F440,IFERROR(--SUBSTITUTE($F440,".","/"),""))+INDEX(参数表!$B$4:$B$6,MATCH($H440,参数表!$A$4:$A$6,0))))</f>
        <v/>
      </c>
      <c r="K440" s="29" t="n"/>
      <c r="L440" s="8" t="n"/>
      <c r="M440" s="9" t="n"/>
      <c r="N440" s="29" t="n"/>
      <c r="O440" s="29" t="n"/>
      <c r="P440" s="29" t="n"/>
      <c r="Q440" s="29" t="n"/>
      <c r="R440" s="9" t="n"/>
      <c r="S440" s="9" t="n"/>
      <c r="T440" s="9" t="n"/>
      <c r="U440" s="9" t="n"/>
      <c r="V440" s="8" t="n"/>
      <c r="W440" s="29" t="n"/>
    </row>
    <row r="441" ht="15" customHeight="1">
      <c r="A441" s="8" t="n"/>
      <c r="B441" s="8" t="n"/>
      <c r="C441" s="8" t="n"/>
      <c r="D441" s="8" t="n"/>
      <c r="E441" s="9" t="n"/>
      <c r="F441" s="29" t="n"/>
      <c r="G441" s="8" t="n"/>
      <c r="H441" s="9" t="n"/>
      <c r="I441" s="9" t="n"/>
      <c r="J441" s="30">
        <f>IF(OR($H441="",NOT(ISNUMBER(IF(ISNUMBER($F441),$F441,IFERROR(--SUBSTITUTE($F441,".","/"),""))))),"",IF(AND($H441="A",ISNUMBER(IF(ISNUMBER($P441),$P441,IFERROR(--SUBSTITUTE($P441,".","/"),""))),IF(ISNUMBER($P441),$P441,IFERROR(--SUBSTITUTE($P441,".","/"),""))&gt;=IF(ISNUMBER($F441),$F441,IFERROR(--SUBSTITUTE($F441,".","/"),""))),MIN(IF(ISNUMBER($F441),$F441,IFERROR(--SUBSTITUTE($F441,".","/"),""))+INDEX(参数表!$B$4:$B$6,MATCH($H441,参数表!$A$4:$A$6,0)),IF(ISNUMBER($P441),$P441,IFERROR(--SUBSTITUTE($P441,".","/"),""))),IF(ISNUMBER($F441),$F441,IFERROR(--SUBSTITUTE($F441,".","/"),""))+INDEX(参数表!$B$4:$B$6,MATCH($H441,参数表!$A$4:$A$6,0))))</f>
        <v/>
      </c>
      <c r="K441" s="29" t="n"/>
      <c r="L441" s="8" t="n"/>
      <c r="M441" s="9" t="n"/>
      <c r="N441" s="29" t="n"/>
      <c r="O441" s="29" t="n"/>
      <c r="P441" s="29" t="n"/>
      <c r="Q441" s="29" t="n"/>
      <c r="R441" s="9" t="n"/>
      <c r="S441" s="9" t="n"/>
      <c r="T441" s="9" t="n"/>
      <c r="U441" s="9" t="n"/>
      <c r="V441" s="8" t="n"/>
      <c r="W441" s="29" t="n"/>
    </row>
    <row r="442" ht="15" customHeight="1">
      <c r="A442" s="8" t="n"/>
      <c r="B442" s="8" t="n"/>
      <c r="C442" s="8" t="n"/>
      <c r="D442" s="8" t="n"/>
      <c r="E442" s="9" t="n"/>
      <c r="F442" s="29" t="n"/>
      <c r="G442" s="8" t="n"/>
      <c r="H442" s="9" t="n"/>
      <c r="I442" s="9" t="n"/>
      <c r="J442" s="30">
        <f>IF(OR($H442="",NOT(ISNUMBER(IF(ISNUMBER($F442),$F442,IFERROR(--SUBSTITUTE($F442,".","/"),""))))),"",IF(AND($H442="A",ISNUMBER(IF(ISNUMBER($P442),$P442,IFERROR(--SUBSTITUTE($P442,".","/"),""))),IF(ISNUMBER($P442),$P442,IFERROR(--SUBSTITUTE($P442,".","/"),""))&gt;=IF(ISNUMBER($F442),$F442,IFERROR(--SUBSTITUTE($F442,".","/"),""))),MIN(IF(ISNUMBER($F442),$F442,IFERROR(--SUBSTITUTE($F442,".","/"),""))+INDEX(参数表!$B$4:$B$6,MATCH($H442,参数表!$A$4:$A$6,0)),IF(ISNUMBER($P442),$P442,IFERROR(--SUBSTITUTE($P442,".","/"),""))),IF(ISNUMBER($F442),$F442,IFERROR(--SUBSTITUTE($F442,".","/"),""))+INDEX(参数表!$B$4:$B$6,MATCH($H442,参数表!$A$4:$A$6,0))))</f>
        <v/>
      </c>
      <c r="K442" s="29" t="n"/>
      <c r="L442" s="8" t="n"/>
      <c r="M442" s="9" t="n"/>
      <c r="N442" s="29" t="n"/>
      <c r="O442" s="29" t="n"/>
      <c r="P442" s="29" t="n"/>
      <c r="Q442" s="29" t="n"/>
      <c r="R442" s="9" t="n"/>
      <c r="S442" s="9" t="n"/>
      <c r="T442" s="9" t="n"/>
      <c r="U442" s="9" t="n"/>
      <c r="V442" s="8" t="n"/>
      <c r="W442" s="29" t="n"/>
    </row>
    <row r="443" ht="15" customHeight="1">
      <c r="A443" s="8" t="n"/>
      <c r="B443" s="8" t="n"/>
      <c r="C443" s="8" t="n"/>
      <c r="D443" s="8" t="n"/>
      <c r="E443" s="9" t="n"/>
      <c r="F443" s="29" t="n"/>
      <c r="G443" s="8" t="n"/>
      <c r="H443" s="9" t="n"/>
      <c r="I443" s="9" t="n"/>
      <c r="J443" s="30">
        <f>IF(OR($H443="",NOT(ISNUMBER(IF(ISNUMBER($F443),$F443,IFERROR(--SUBSTITUTE($F443,".","/"),""))))),"",IF(AND($H443="A",ISNUMBER(IF(ISNUMBER($P443),$P443,IFERROR(--SUBSTITUTE($P443,".","/"),""))),IF(ISNUMBER($P443),$P443,IFERROR(--SUBSTITUTE($P443,".","/"),""))&gt;=IF(ISNUMBER($F443),$F443,IFERROR(--SUBSTITUTE($F443,".","/"),""))),MIN(IF(ISNUMBER($F443),$F443,IFERROR(--SUBSTITUTE($F443,".","/"),""))+INDEX(参数表!$B$4:$B$6,MATCH($H443,参数表!$A$4:$A$6,0)),IF(ISNUMBER($P443),$P443,IFERROR(--SUBSTITUTE($P443,".","/"),""))),IF(ISNUMBER($F443),$F443,IFERROR(--SUBSTITUTE($F443,".","/"),""))+INDEX(参数表!$B$4:$B$6,MATCH($H443,参数表!$A$4:$A$6,0))))</f>
        <v/>
      </c>
      <c r="K443" s="29" t="n"/>
      <c r="L443" s="8" t="n"/>
      <c r="M443" s="9" t="n"/>
      <c r="N443" s="29" t="n"/>
      <c r="O443" s="29" t="n"/>
      <c r="P443" s="29" t="n"/>
      <c r="Q443" s="29" t="n"/>
      <c r="R443" s="9" t="n"/>
      <c r="S443" s="9" t="n"/>
      <c r="T443" s="9" t="n"/>
      <c r="U443" s="9" t="n"/>
      <c r="V443" s="8" t="n"/>
      <c r="W443" s="29" t="n"/>
    </row>
    <row r="444" ht="15" customHeight="1">
      <c r="A444" s="8" t="n"/>
      <c r="B444" s="8" t="n"/>
      <c r="C444" s="8" t="n"/>
      <c r="D444" s="8" t="n"/>
      <c r="E444" s="9" t="n"/>
      <c r="F444" s="29" t="n"/>
      <c r="G444" s="8" t="n"/>
      <c r="H444" s="9" t="n"/>
      <c r="I444" s="9" t="n"/>
      <c r="J444" s="30">
        <f>IF(OR($H444="",NOT(ISNUMBER(IF(ISNUMBER($F444),$F444,IFERROR(--SUBSTITUTE($F444,".","/"),""))))),"",IF(AND($H444="A",ISNUMBER(IF(ISNUMBER($P444),$P444,IFERROR(--SUBSTITUTE($P444,".","/"),""))),IF(ISNUMBER($P444),$P444,IFERROR(--SUBSTITUTE($P444,".","/"),""))&gt;=IF(ISNUMBER($F444),$F444,IFERROR(--SUBSTITUTE($F444,".","/"),""))),MIN(IF(ISNUMBER($F444),$F444,IFERROR(--SUBSTITUTE($F444,".","/"),""))+INDEX(参数表!$B$4:$B$6,MATCH($H444,参数表!$A$4:$A$6,0)),IF(ISNUMBER($P444),$P444,IFERROR(--SUBSTITUTE($P444,".","/"),""))),IF(ISNUMBER($F444),$F444,IFERROR(--SUBSTITUTE($F444,".","/"),""))+INDEX(参数表!$B$4:$B$6,MATCH($H444,参数表!$A$4:$A$6,0))))</f>
        <v/>
      </c>
      <c r="K444" s="29" t="n"/>
      <c r="L444" s="8" t="n"/>
      <c r="M444" s="9" t="n"/>
      <c r="N444" s="29" t="n"/>
      <c r="O444" s="29" t="n"/>
      <c r="P444" s="29" t="n"/>
      <c r="Q444" s="29" t="n"/>
      <c r="R444" s="9" t="n"/>
      <c r="S444" s="9" t="n"/>
      <c r="T444" s="9" t="n"/>
      <c r="U444" s="9" t="n"/>
      <c r="V444" s="8" t="n"/>
      <c r="W444" s="29" t="n"/>
    </row>
    <row r="445" ht="15" customHeight="1">
      <c r="A445" s="8" t="n"/>
      <c r="B445" s="8" t="n"/>
      <c r="C445" s="8" t="n"/>
      <c r="D445" s="8" t="n"/>
      <c r="E445" s="9" t="n"/>
      <c r="F445" s="29" t="n"/>
      <c r="G445" s="8" t="n"/>
      <c r="H445" s="9" t="n"/>
      <c r="I445" s="9" t="n"/>
      <c r="J445" s="30">
        <f>IF(OR($H445="",NOT(ISNUMBER(IF(ISNUMBER($F445),$F445,IFERROR(--SUBSTITUTE($F445,".","/"),""))))),"",IF(AND($H445="A",ISNUMBER(IF(ISNUMBER($P445),$P445,IFERROR(--SUBSTITUTE($P445,".","/"),""))),IF(ISNUMBER($P445),$P445,IFERROR(--SUBSTITUTE($P445,".","/"),""))&gt;=IF(ISNUMBER($F445),$F445,IFERROR(--SUBSTITUTE($F445,".","/"),""))),MIN(IF(ISNUMBER($F445),$F445,IFERROR(--SUBSTITUTE($F445,".","/"),""))+INDEX(参数表!$B$4:$B$6,MATCH($H445,参数表!$A$4:$A$6,0)),IF(ISNUMBER($P445),$P445,IFERROR(--SUBSTITUTE($P445,".","/"),""))),IF(ISNUMBER($F445),$F445,IFERROR(--SUBSTITUTE($F445,".","/"),""))+INDEX(参数表!$B$4:$B$6,MATCH($H445,参数表!$A$4:$A$6,0))))</f>
        <v/>
      </c>
      <c r="K445" s="29" t="n"/>
      <c r="L445" s="8" t="n"/>
      <c r="M445" s="9" t="n"/>
      <c r="N445" s="29" t="n"/>
      <c r="O445" s="29" t="n"/>
      <c r="P445" s="29" t="n"/>
      <c r="Q445" s="29" t="n"/>
      <c r="R445" s="9" t="n"/>
      <c r="S445" s="9" t="n"/>
      <c r="T445" s="9" t="n"/>
      <c r="U445" s="9" t="n"/>
      <c r="V445" s="8" t="n"/>
      <c r="W445" s="29" t="n"/>
    </row>
    <row r="446" ht="15" customHeight="1">
      <c r="A446" s="8" t="n"/>
      <c r="B446" s="8" t="n"/>
      <c r="C446" s="8" t="n"/>
      <c r="D446" s="8" t="n"/>
      <c r="E446" s="9" t="n"/>
      <c r="F446" s="29" t="n"/>
      <c r="G446" s="8" t="n"/>
      <c r="H446" s="9" t="n"/>
      <c r="I446" s="9" t="n"/>
      <c r="J446" s="30">
        <f>IF(OR($H446="",NOT(ISNUMBER(IF(ISNUMBER($F446),$F446,IFERROR(--SUBSTITUTE($F446,".","/"),""))))),"",IF(AND($H446="A",ISNUMBER(IF(ISNUMBER($P446),$P446,IFERROR(--SUBSTITUTE($P446,".","/"),""))),IF(ISNUMBER($P446),$P446,IFERROR(--SUBSTITUTE($P446,".","/"),""))&gt;=IF(ISNUMBER($F446),$F446,IFERROR(--SUBSTITUTE($F446,".","/"),""))),MIN(IF(ISNUMBER($F446),$F446,IFERROR(--SUBSTITUTE($F446,".","/"),""))+INDEX(参数表!$B$4:$B$6,MATCH($H446,参数表!$A$4:$A$6,0)),IF(ISNUMBER($P446),$P446,IFERROR(--SUBSTITUTE($P446,".","/"),""))),IF(ISNUMBER($F446),$F446,IFERROR(--SUBSTITUTE($F446,".","/"),""))+INDEX(参数表!$B$4:$B$6,MATCH($H446,参数表!$A$4:$A$6,0))))</f>
        <v/>
      </c>
      <c r="K446" s="29" t="n"/>
      <c r="L446" s="8" t="n"/>
      <c r="M446" s="9" t="n"/>
      <c r="N446" s="29" t="n"/>
      <c r="O446" s="29" t="n"/>
      <c r="P446" s="29" t="n"/>
      <c r="Q446" s="29" t="n"/>
      <c r="R446" s="9" t="n"/>
      <c r="S446" s="9" t="n"/>
      <c r="T446" s="9" t="n"/>
      <c r="U446" s="9" t="n"/>
      <c r="V446" s="8" t="n"/>
      <c r="W446" s="29" t="n"/>
    </row>
    <row r="447" ht="15" customHeight="1">
      <c r="A447" s="8" t="n"/>
      <c r="B447" s="8" t="n"/>
      <c r="C447" s="8" t="n"/>
      <c r="D447" s="8" t="n"/>
      <c r="E447" s="9" t="n"/>
      <c r="F447" s="29" t="n"/>
      <c r="G447" s="8" t="n"/>
      <c r="H447" s="9" t="n"/>
      <c r="I447" s="9" t="n"/>
      <c r="J447" s="30">
        <f>IF(OR($H447="",NOT(ISNUMBER(IF(ISNUMBER($F447),$F447,IFERROR(--SUBSTITUTE($F447,".","/"),""))))),"",IF(AND($H447="A",ISNUMBER(IF(ISNUMBER($P447),$P447,IFERROR(--SUBSTITUTE($P447,".","/"),""))),IF(ISNUMBER($P447),$P447,IFERROR(--SUBSTITUTE($P447,".","/"),""))&gt;=IF(ISNUMBER($F447),$F447,IFERROR(--SUBSTITUTE($F447,".","/"),""))),MIN(IF(ISNUMBER($F447),$F447,IFERROR(--SUBSTITUTE($F447,".","/"),""))+INDEX(参数表!$B$4:$B$6,MATCH($H447,参数表!$A$4:$A$6,0)),IF(ISNUMBER($P447),$P447,IFERROR(--SUBSTITUTE($P447,".","/"),""))),IF(ISNUMBER($F447),$F447,IFERROR(--SUBSTITUTE($F447,".","/"),""))+INDEX(参数表!$B$4:$B$6,MATCH($H447,参数表!$A$4:$A$6,0))))</f>
        <v/>
      </c>
      <c r="K447" s="29" t="n"/>
      <c r="L447" s="8" t="n"/>
      <c r="M447" s="9" t="n"/>
      <c r="N447" s="29" t="n"/>
      <c r="O447" s="29" t="n"/>
      <c r="P447" s="29" t="n"/>
      <c r="Q447" s="29" t="n"/>
      <c r="R447" s="9" t="n"/>
      <c r="S447" s="9" t="n"/>
      <c r="T447" s="9" t="n"/>
      <c r="U447" s="9" t="n"/>
      <c r="V447" s="8" t="n"/>
      <c r="W447" s="29" t="n"/>
    </row>
    <row r="448" ht="15" customHeight="1">
      <c r="A448" s="8" t="n"/>
      <c r="B448" s="8" t="n"/>
      <c r="C448" s="8" t="n"/>
      <c r="D448" s="8" t="n"/>
      <c r="E448" s="9" t="n"/>
      <c r="F448" s="29" t="n"/>
      <c r="G448" s="8" t="n"/>
      <c r="H448" s="9" t="n"/>
      <c r="I448" s="9" t="n"/>
      <c r="J448" s="30">
        <f>IF(OR($H448="",NOT(ISNUMBER(IF(ISNUMBER($F448),$F448,IFERROR(--SUBSTITUTE($F448,".","/"),""))))),"",IF(AND($H448="A",ISNUMBER(IF(ISNUMBER($P448),$P448,IFERROR(--SUBSTITUTE($P448,".","/"),""))),IF(ISNUMBER($P448),$P448,IFERROR(--SUBSTITUTE($P448,".","/"),""))&gt;=IF(ISNUMBER($F448),$F448,IFERROR(--SUBSTITUTE($F448,".","/"),""))),MIN(IF(ISNUMBER($F448),$F448,IFERROR(--SUBSTITUTE($F448,".","/"),""))+INDEX(参数表!$B$4:$B$6,MATCH($H448,参数表!$A$4:$A$6,0)),IF(ISNUMBER($P448),$P448,IFERROR(--SUBSTITUTE($P448,".","/"),""))),IF(ISNUMBER($F448),$F448,IFERROR(--SUBSTITUTE($F448,".","/"),""))+INDEX(参数表!$B$4:$B$6,MATCH($H448,参数表!$A$4:$A$6,0))))</f>
        <v/>
      </c>
      <c r="K448" s="29" t="n"/>
      <c r="L448" s="8" t="n"/>
      <c r="M448" s="9" t="n"/>
      <c r="N448" s="29" t="n"/>
      <c r="O448" s="29" t="n"/>
      <c r="P448" s="29" t="n"/>
      <c r="Q448" s="29" t="n"/>
      <c r="R448" s="9" t="n"/>
      <c r="S448" s="9" t="n"/>
      <c r="T448" s="9" t="n"/>
      <c r="U448" s="9" t="n"/>
      <c r="V448" s="8" t="n"/>
      <c r="W448" s="29" t="n"/>
    </row>
    <row r="449" ht="15" customHeight="1">
      <c r="A449" s="8" t="n"/>
      <c r="B449" s="8" t="n"/>
      <c r="C449" s="8" t="n"/>
      <c r="D449" s="8" t="n"/>
      <c r="E449" s="9" t="n"/>
      <c r="F449" s="29" t="n"/>
      <c r="G449" s="8" t="n"/>
      <c r="H449" s="9" t="n"/>
      <c r="I449" s="9" t="n"/>
      <c r="J449" s="30">
        <f>IF(OR($H449="",NOT(ISNUMBER(IF(ISNUMBER($F449),$F449,IFERROR(--SUBSTITUTE($F449,".","/"),""))))),"",IF(AND($H449="A",ISNUMBER(IF(ISNUMBER($P449),$P449,IFERROR(--SUBSTITUTE($P449,".","/"),""))),IF(ISNUMBER($P449),$P449,IFERROR(--SUBSTITUTE($P449,".","/"),""))&gt;=IF(ISNUMBER($F449),$F449,IFERROR(--SUBSTITUTE($F449,".","/"),""))),MIN(IF(ISNUMBER($F449),$F449,IFERROR(--SUBSTITUTE($F449,".","/"),""))+INDEX(参数表!$B$4:$B$6,MATCH($H449,参数表!$A$4:$A$6,0)),IF(ISNUMBER($P449),$P449,IFERROR(--SUBSTITUTE($P449,".","/"),""))),IF(ISNUMBER($F449),$F449,IFERROR(--SUBSTITUTE($F449,".","/"),""))+INDEX(参数表!$B$4:$B$6,MATCH($H449,参数表!$A$4:$A$6,0))))</f>
        <v/>
      </c>
      <c r="K449" s="29" t="n"/>
      <c r="L449" s="8" t="n"/>
      <c r="M449" s="9" t="n"/>
      <c r="N449" s="29" t="n"/>
      <c r="O449" s="29" t="n"/>
      <c r="P449" s="29" t="n"/>
      <c r="Q449" s="29" t="n"/>
      <c r="R449" s="9" t="n"/>
      <c r="S449" s="9" t="n"/>
      <c r="T449" s="9" t="n"/>
      <c r="U449" s="9" t="n"/>
      <c r="V449" s="8" t="n"/>
      <c r="W449" s="29" t="n"/>
    </row>
    <row r="450" ht="15" customHeight="1">
      <c r="A450" s="8" t="n"/>
      <c r="B450" s="8" t="n"/>
      <c r="C450" s="8" t="n"/>
      <c r="D450" s="8" t="n"/>
      <c r="E450" s="9" t="n"/>
      <c r="F450" s="29" t="n"/>
      <c r="G450" s="8" t="n"/>
      <c r="H450" s="9" t="n"/>
      <c r="I450" s="9" t="n"/>
      <c r="J450" s="30">
        <f>IF(OR($H450="",NOT(ISNUMBER(IF(ISNUMBER($F450),$F450,IFERROR(--SUBSTITUTE($F450,".","/"),""))))),"",IF(AND($H450="A",ISNUMBER(IF(ISNUMBER($P450),$P450,IFERROR(--SUBSTITUTE($P450,".","/"),""))),IF(ISNUMBER($P450),$P450,IFERROR(--SUBSTITUTE($P450,".","/"),""))&gt;=IF(ISNUMBER($F450),$F450,IFERROR(--SUBSTITUTE($F450,".","/"),""))),MIN(IF(ISNUMBER($F450),$F450,IFERROR(--SUBSTITUTE($F450,".","/"),""))+INDEX(参数表!$B$4:$B$6,MATCH($H450,参数表!$A$4:$A$6,0)),IF(ISNUMBER($P450),$P450,IFERROR(--SUBSTITUTE($P450,".","/"),""))),IF(ISNUMBER($F450),$F450,IFERROR(--SUBSTITUTE($F450,".","/"),""))+INDEX(参数表!$B$4:$B$6,MATCH($H450,参数表!$A$4:$A$6,0))))</f>
        <v/>
      </c>
      <c r="K450" s="29" t="n"/>
      <c r="L450" s="8" t="n"/>
      <c r="M450" s="9" t="n"/>
      <c r="N450" s="29" t="n"/>
      <c r="O450" s="29" t="n"/>
      <c r="P450" s="29" t="n"/>
      <c r="Q450" s="29" t="n"/>
      <c r="R450" s="9" t="n"/>
      <c r="S450" s="9" t="n"/>
      <c r="T450" s="9" t="n"/>
      <c r="U450" s="9" t="n"/>
      <c r="V450" s="8" t="n"/>
      <c r="W450" s="29" t="n"/>
    </row>
    <row r="451" ht="15" customHeight="1">
      <c r="A451" s="8" t="n"/>
      <c r="B451" s="8" t="n"/>
      <c r="C451" s="8" t="n"/>
      <c r="D451" s="8" t="n"/>
      <c r="E451" s="9" t="n"/>
      <c r="F451" s="29" t="n"/>
      <c r="G451" s="8" t="n"/>
      <c r="H451" s="9" t="n"/>
      <c r="I451" s="9" t="n"/>
      <c r="J451" s="30">
        <f>IF(OR($H451="",NOT(ISNUMBER(IF(ISNUMBER($F451),$F451,IFERROR(--SUBSTITUTE($F451,".","/"),""))))),"",IF(AND($H451="A",ISNUMBER(IF(ISNUMBER($P451),$P451,IFERROR(--SUBSTITUTE($P451,".","/"),""))),IF(ISNUMBER($P451),$P451,IFERROR(--SUBSTITUTE($P451,".","/"),""))&gt;=IF(ISNUMBER($F451),$F451,IFERROR(--SUBSTITUTE($F451,".","/"),""))),MIN(IF(ISNUMBER($F451),$F451,IFERROR(--SUBSTITUTE($F451,".","/"),""))+INDEX(参数表!$B$4:$B$6,MATCH($H451,参数表!$A$4:$A$6,0)),IF(ISNUMBER($P451),$P451,IFERROR(--SUBSTITUTE($P451,".","/"),""))),IF(ISNUMBER($F451),$F451,IFERROR(--SUBSTITUTE($F451,".","/"),""))+INDEX(参数表!$B$4:$B$6,MATCH($H451,参数表!$A$4:$A$6,0))))</f>
        <v/>
      </c>
      <c r="K451" s="29" t="n"/>
      <c r="L451" s="8" t="n"/>
      <c r="M451" s="9" t="n"/>
      <c r="N451" s="29" t="n"/>
      <c r="O451" s="29" t="n"/>
      <c r="P451" s="29" t="n"/>
      <c r="Q451" s="29" t="n"/>
      <c r="R451" s="9" t="n"/>
      <c r="S451" s="9" t="n"/>
      <c r="T451" s="9" t="n"/>
      <c r="U451" s="9" t="n"/>
      <c r="V451" s="8" t="n"/>
      <c r="W451" s="29" t="n"/>
    </row>
    <row r="452" ht="15" customHeight="1">
      <c r="A452" s="8" t="n"/>
      <c r="B452" s="8" t="n"/>
      <c r="C452" s="8" t="n"/>
      <c r="D452" s="8" t="n"/>
      <c r="E452" s="9" t="n"/>
      <c r="F452" s="29" t="n"/>
      <c r="G452" s="8" t="n"/>
      <c r="H452" s="9" t="n"/>
      <c r="I452" s="9" t="n"/>
      <c r="J452" s="30">
        <f>IF(OR($H452="",NOT(ISNUMBER(IF(ISNUMBER($F452),$F452,IFERROR(--SUBSTITUTE($F452,".","/"),""))))),"",IF(AND($H452="A",ISNUMBER(IF(ISNUMBER($P452),$P452,IFERROR(--SUBSTITUTE($P452,".","/"),""))),IF(ISNUMBER($P452),$P452,IFERROR(--SUBSTITUTE($P452,".","/"),""))&gt;=IF(ISNUMBER($F452),$F452,IFERROR(--SUBSTITUTE($F452,".","/"),""))),MIN(IF(ISNUMBER($F452),$F452,IFERROR(--SUBSTITUTE($F452,".","/"),""))+INDEX(参数表!$B$4:$B$6,MATCH($H452,参数表!$A$4:$A$6,0)),IF(ISNUMBER($P452),$P452,IFERROR(--SUBSTITUTE($P452,".","/"),""))),IF(ISNUMBER($F452),$F452,IFERROR(--SUBSTITUTE($F452,".","/"),""))+INDEX(参数表!$B$4:$B$6,MATCH($H452,参数表!$A$4:$A$6,0))))</f>
        <v/>
      </c>
      <c r="K452" s="29" t="n"/>
      <c r="L452" s="8" t="n"/>
      <c r="M452" s="9" t="n"/>
      <c r="N452" s="29" t="n"/>
      <c r="O452" s="29" t="n"/>
      <c r="P452" s="29" t="n"/>
      <c r="Q452" s="29" t="n"/>
      <c r="R452" s="9" t="n"/>
      <c r="S452" s="9" t="n"/>
      <c r="T452" s="9" t="n"/>
      <c r="U452" s="9" t="n"/>
      <c r="V452" s="8" t="n"/>
      <c r="W452" s="29" t="n"/>
    </row>
    <row r="453" ht="15" customHeight="1">
      <c r="A453" s="8" t="n"/>
      <c r="B453" s="8" t="n"/>
      <c r="C453" s="8" t="n"/>
      <c r="D453" s="8" t="n"/>
      <c r="E453" s="9" t="n"/>
      <c r="F453" s="29" t="n"/>
      <c r="G453" s="8" t="n"/>
      <c r="H453" s="9" t="n"/>
      <c r="I453" s="9" t="n"/>
      <c r="J453" s="30">
        <f>IF(OR($H453="",NOT(ISNUMBER(IF(ISNUMBER($F453),$F453,IFERROR(--SUBSTITUTE($F453,".","/"),""))))),"",IF(AND($H453="A",ISNUMBER(IF(ISNUMBER($P453),$P453,IFERROR(--SUBSTITUTE($P453,".","/"),""))),IF(ISNUMBER($P453),$P453,IFERROR(--SUBSTITUTE($P453,".","/"),""))&gt;=IF(ISNUMBER($F453),$F453,IFERROR(--SUBSTITUTE($F453,".","/"),""))),MIN(IF(ISNUMBER($F453),$F453,IFERROR(--SUBSTITUTE($F453,".","/"),""))+INDEX(参数表!$B$4:$B$6,MATCH($H453,参数表!$A$4:$A$6,0)),IF(ISNUMBER($P453),$P453,IFERROR(--SUBSTITUTE($P453,".","/"),""))),IF(ISNUMBER($F453),$F453,IFERROR(--SUBSTITUTE($F453,".","/"),""))+INDEX(参数表!$B$4:$B$6,MATCH($H453,参数表!$A$4:$A$6,0))))</f>
        <v/>
      </c>
      <c r="K453" s="29" t="n"/>
      <c r="L453" s="8" t="n"/>
      <c r="M453" s="9" t="n"/>
      <c r="N453" s="29" t="n"/>
      <c r="O453" s="29" t="n"/>
      <c r="P453" s="29" t="n"/>
      <c r="Q453" s="29" t="n"/>
      <c r="R453" s="9" t="n"/>
      <c r="S453" s="9" t="n"/>
      <c r="T453" s="9" t="n"/>
      <c r="U453" s="9" t="n"/>
      <c r="V453" s="8" t="n"/>
      <c r="W453" s="29" t="n"/>
    </row>
    <row r="454" ht="15" customHeight="1">
      <c r="A454" s="8" t="n"/>
      <c r="B454" s="8" t="n"/>
      <c r="C454" s="8" t="n"/>
      <c r="D454" s="8" t="n"/>
      <c r="E454" s="9" t="n"/>
      <c r="F454" s="29" t="n"/>
      <c r="G454" s="8" t="n"/>
      <c r="H454" s="9" t="n"/>
      <c r="I454" s="9" t="n"/>
      <c r="J454" s="30">
        <f>IF(OR($H454="",NOT(ISNUMBER(IF(ISNUMBER($F454),$F454,IFERROR(--SUBSTITUTE($F454,".","/"),""))))),"",IF(AND($H454="A",ISNUMBER(IF(ISNUMBER($P454),$P454,IFERROR(--SUBSTITUTE($P454,".","/"),""))),IF(ISNUMBER($P454),$P454,IFERROR(--SUBSTITUTE($P454,".","/"),""))&gt;=IF(ISNUMBER($F454),$F454,IFERROR(--SUBSTITUTE($F454,".","/"),""))),MIN(IF(ISNUMBER($F454),$F454,IFERROR(--SUBSTITUTE($F454,".","/"),""))+INDEX(参数表!$B$4:$B$6,MATCH($H454,参数表!$A$4:$A$6,0)),IF(ISNUMBER($P454),$P454,IFERROR(--SUBSTITUTE($P454,".","/"),""))),IF(ISNUMBER($F454),$F454,IFERROR(--SUBSTITUTE($F454,".","/"),""))+INDEX(参数表!$B$4:$B$6,MATCH($H454,参数表!$A$4:$A$6,0))))</f>
        <v/>
      </c>
      <c r="K454" s="29" t="n"/>
      <c r="L454" s="8" t="n"/>
      <c r="M454" s="9" t="n"/>
      <c r="N454" s="29" t="n"/>
      <c r="O454" s="29" t="n"/>
      <c r="P454" s="29" t="n"/>
      <c r="Q454" s="29" t="n"/>
      <c r="R454" s="9" t="n"/>
      <c r="S454" s="9" t="n"/>
      <c r="T454" s="9" t="n"/>
      <c r="U454" s="9" t="n"/>
      <c r="V454" s="8" t="n"/>
      <c r="W454" s="29" t="n"/>
    </row>
    <row r="455" ht="15" customHeight="1">
      <c r="A455" s="8" t="n"/>
      <c r="B455" s="8" t="n"/>
      <c r="C455" s="8" t="n"/>
      <c r="D455" s="8" t="n"/>
      <c r="E455" s="9" t="n"/>
      <c r="F455" s="29" t="n"/>
      <c r="G455" s="8" t="n"/>
      <c r="H455" s="9" t="n"/>
      <c r="I455" s="9" t="n"/>
      <c r="J455" s="30">
        <f>IF(OR($H455="",NOT(ISNUMBER(IF(ISNUMBER($F455),$F455,IFERROR(--SUBSTITUTE($F455,".","/"),""))))),"",IF(AND($H455="A",ISNUMBER(IF(ISNUMBER($P455),$P455,IFERROR(--SUBSTITUTE($P455,".","/"),""))),IF(ISNUMBER($P455),$P455,IFERROR(--SUBSTITUTE($P455,".","/"),""))&gt;=IF(ISNUMBER($F455),$F455,IFERROR(--SUBSTITUTE($F455,".","/"),""))),MIN(IF(ISNUMBER($F455),$F455,IFERROR(--SUBSTITUTE($F455,".","/"),""))+INDEX(参数表!$B$4:$B$6,MATCH($H455,参数表!$A$4:$A$6,0)),IF(ISNUMBER($P455),$P455,IFERROR(--SUBSTITUTE($P455,".","/"),""))),IF(ISNUMBER($F455),$F455,IFERROR(--SUBSTITUTE($F455,".","/"),""))+INDEX(参数表!$B$4:$B$6,MATCH($H455,参数表!$A$4:$A$6,0))))</f>
        <v/>
      </c>
      <c r="K455" s="29" t="n"/>
      <c r="L455" s="8" t="n"/>
      <c r="M455" s="9" t="n"/>
      <c r="N455" s="29" t="n"/>
      <c r="O455" s="29" t="n"/>
      <c r="P455" s="29" t="n"/>
      <c r="Q455" s="29" t="n"/>
      <c r="R455" s="9" t="n"/>
      <c r="S455" s="9" t="n"/>
      <c r="T455" s="9" t="n"/>
      <c r="U455" s="9" t="n"/>
      <c r="V455" s="8" t="n"/>
      <c r="W455" s="29" t="n"/>
    </row>
    <row r="456" ht="15" customHeight="1">
      <c r="A456" s="8" t="n"/>
      <c r="B456" s="8" t="n"/>
      <c r="C456" s="8" t="n"/>
      <c r="D456" s="8" t="n"/>
      <c r="E456" s="9" t="n"/>
      <c r="F456" s="29" t="n"/>
      <c r="G456" s="8" t="n"/>
      <c r="H456" s="9" t="n"/>
      <c r="I456" s="9" t="n"/>
      <c r="J456" s="30">
        <f>IF(OR($H456="",NOT(ISNUMBER(IF(ISNUMBER($F456),$F456,IFERROR(--SUBSTITUTE($F456,".","/"),""))))),"",IF(AND($H456="A",ISNUMBER(IF(ISNUMBER($P456),$P456,IFERROR(--SUBSTITUTE($P456,".","/"),""))),IF(ISNUMBER($P456),$P456,IFERROR(--SUBSTITUTE($P456,".","/"),""))&gt;=IF(ISNUMBER($F456),$F456,IFERROR(--SUBSTITUTE($F456,".","/"),""))),MIN(IF(ISNUMBER($F456),$F456,IFERROR(--SUBSTITUTE($F456,".","/"),""))+INDEX(参数表!$B$4:$B$6,MATCH($H456,参数表!$A$4:$A$6,0)),IF(ISNUMBER($P456),$P456,IFERROR(--SUBSTITUTE($P456,".","/"),""))),IF(ISNUMBER($F456),$F456,IFERROR(--SUBSTITUTE($F456,".","/"),""))+INDEX(参数表!$B$4:$B$6,MATCH($H456,参数表!$A$4:$A$6,0))))</f>
        <v/>
      </c>
      <c r="K456" s="29" t="n"/>
      <c r="L456" s="8" t="n"/>
      <c r="M456" s="9" t="n"/>
      <c r="N456" s="29" t="n"/>
      <c r="O456" s="29" t="n"/>
      <c r="P456" s="29" t="n"/>
      <c r="Q456" s="29" t="n"/>
      <c r="R456" s="9" t="n"/>
      <c r="S456" s="9" t="n"/>
      <c r="T456" s="9" t="n"/>
      <c r="U456" s="9" t="n"/>
      <c r="V456" s="8" t="n"/>
      <c r="W456" s="29" t="n"/>
    </row>
    <row r="457" ht="15" customHeight="1">
      <c r="A457" s="8" t="n"/>
      <c r="B457" s="8" t="n"/>
      <c r="C457" s="8" t="n"/>
      <c r="D457" s="8" t="n"/>
      <c r="E457" s="9" t="n"/>
      <c r="F457" s="29" t="n"/>
      <c r="G457" s="8" t="n"/>
      <c r="H457" s="9" t="n"/>
      <c r="I457" s="9" t="n"/>
      <c r="J457" s="30">
        <f>IF(OR($H457="",NOT(ISNUMBER(IF(ISNUMBER($F457),$F457,IFERROR(--SUBSTITUTE($F457,".","/"),""))))),"",IF(AND($H457="A",ISNUMBER(IF(ISNUMBER($P457),$P457,IFERROR(--SUBSTITUTE($P457,".","/"),""))),IF(ISNUMBER($P457),$P457,IFERROR(--SUBSTITUTE($P457,".","/"),""))&gt;=IF(ISNUMBER($F457),$F457,IFERROR(--SUBSTITUTE($F457,".","/"),""))),MIN(IF(ISNUMBER($F457),$F457,IFERROR(--SUBSTITUTE($F457,".","/"),""))+INDEX(参数表!$B$4:$B$6,MATCH($H457,参数表!$A$4:$A$6,0)),IF(ISNUMBER($P457),$P457,IFERROR(--SUBSTITUTE($P457,".","/"),""))),IF(ISNUMBER($F457),$F457,IFERROR(--SUBSTITUTE($F457,".","/"),""))+INDEX(参数表!$B$4:$B$6,MATCH($H457,参数表!$A$4:$A$6,0))))</f>
        <v/>
      </c>
      <c r="K457" s="29" t="n"/>
      <c r="L457" s="8" t="n"/>
      <c r="M457" s="9" t="n"/>
      <c r="N457" s="29" t="n"/>
      <c r="O457" s="29" t="n"/>
      <c r="P457" s="29" t="n"/>
      <c r="Q457" s="29" t="n"/>
      <c r="R457" s="9" t="n"/>
      <c r="S457" s="9" t="n"/>
      <c r="T457" s="9" t="n"/>
      <c r="U457" s="9" t="n"/>
      <c r="V457" s="8" t="n"/>
      <c r="W457" s="29" t="n"/>
    </row>
    <row r="458" ht="15" customHeight="1">
      <c r="A458" s="8" t="n"/>
      <c r="B458" s="8" t="n"/>
      <c r="C458" s="8" t="n"/>
      <c r="D458" s="8" t="n"/>
      <c r="E458" s="9" t="n"/>
      <c r="F458" s="29" t="n"/>
      <c r="G458" s="8" t="n"/>
      <c r="H458" s="9" t="n"/>
      <c r="I458" s="9" t="n"/>
      <c r="J458" s="30">
        <f>IF(OR($H458="",NOT(ISNUMBER(IF(ISNUMBER($F458),$F458,IFERROR(--SUBSTITUTE($F458,".","/"),""))))),"",IF(AND($H458="A",ISNUMBER(IF(ISNUMBER($P458),$P458,IFERROR(--SUBSTITUTE($P458,".","/"),""))),IF(ISNUMBER($P458),$P458,IFERROR(--SUBSTITUTE($P458,".","/"),""))&gt;=IF(ISNUMBER($F458),$F458,IFERROR(--SUBSTITUTE($F458,".","/"),""))),MIN(IF(ISNUMBER($F458),$F458,IFERROR(--SUBSTITUTE($F458,".","/"),""))+INDEX(参数表!$B$4:$B$6,MATCH($H458,参数表!$A$4:$A$6,0)),IF(ISNUMBER($P458),$P458,IFERROR(--SUBSTITUTE($P458,".","/"),""))),IF(ISNUMBER($F458),$F458,IFERROR(--SUBSTITUTE($F458,".","/"),""))+INDEX(参数表!$B$4:$B$6,MATCH($H458,参数表!$A$4:$A$6,0))))</f>
        <v/>
      </c>
      <c r="K458" s="29" t="n"/>
      <c r="L458" s="8" t="n"/>
      <c r="M458" s="9" t="n"/>
      <c r="N458" s="29" t="n"/>
      <c r="O458" s="29" t="n"/>
      <c r="P458" s="29" t="n"/>
      <c r="Q458" s="29" t="n"/>
      <c r="R458" s="9" t="n"/>
      <c r="S458" s="9" t="n"/>
      <c r="T458" s="9" t="n"/>
      <c r="U458" s="9" t="n"/>
      <c r="V458" s="8" t="n"/>
      <c r="W458" s="29" t="n"/>
    </row>
    <row r="459" ht="15" customHeight="1">
      <c r="A459" s="8" t="n"/>
      <c r="B459" s="8" t="n"/>
      <c r="C459" s="8" t="n"/>
      <c r="D459" s="8" t="n"/>
      <c r="E459" s="9" t="n"/>
      <c r="F459" s="29" t="n"/>
      <c r="G459" s="8" t="n"/>
      <c r="H459" s="9" t="n"/>
      <c r="I459" s="9" t="n"/>
      <c r="J459" s="30">
        <f>IF(OR($H459="",NOT(ISNUMBER(IF(ISNUMBER($F459),$F459,IFERROR(--SUBSTITUTE($F459,".","/"),""))))),"",IF(AND($H459="A",ISNUMBER(IF(ISNUMBER($P459),$P459,IFERROR(--SUBSTITUTE($P459,".","/"),""))),IF(ISNUMBER($P459),$P459,IFERROR(--SUBSTITUTE($P459,".","/"),""))&gt;=IF(ISNUMBER($F459),$F459,IFERROR(--SUBSTITUTE($F459,".","/"),""))),MIN(IF(ISNUMBER($F459),$F459,IFERROR(--SUBSTITUTE($F459,".","/"),""))+INDEX(参数表!$B$4:$B$6,MATCH($H459,参数表!$A$4:$A$6,0)),IF(ISNUMBER($P459),$P459,IFERROR(--SUBSTITUTE($P459,".","/"),""))),IF(ISNUMBER($F459),$F459,IFERROR(--SUBSTITUTE($F459,".","/"),""))+INDEX(参数表!$B$4:$B$6,MATCH($H459,参数表!$A$4:$A$6,0))))</f>
        <v/>
      </c>
      <c r="K459" s="29" t="n"/>
      <c r="L459" s="8" t="n"/>
      <c r="M459" s="9" t="n"/>
      <c r="N459" s="29" t="n"/>
      <c r="O459" s="29" t="n"/>
      <c r="P459" s="29" t="n"/>
      <c r="Q459" s="29" t="n"/>
      <c r="R459" s="9" t="n"/>
      <c r="S459" s="9" t="n"/>
      <c r="T459" s="9" t="n"/>
      <c r="U459" s="9" t="n"/>
      <c r="V459" s="8" t="n"/>
      <c r="W459" s="29" t="n"/>
    </row>
    <row r="460" ht="15" customHeight="1">
      <c r="A460" s="8" t="n"/>
      <c r="B460" s="8" t="n"/>
      <c r="C460" s="8" t="n"/>
      <c r="D460" s="8" t="n"/>
      <c r="E460" s="9" t="n"/>
      <c r="F460" s="29" t="n"/>
      <c r="G460" s="8" t="n"/>
      <c r="H460" s="9" t="n"/>
      <c r="I460" s="9" t="n"/>
      <c r="J460" s="30">
        <f>IF(OR($H460="",NOT(ISNUMBER(IF(ISNUMBER($F460),$F460,IFERROR(--SUBSTITUTE($F460,".","/"),""))))),"",IF(AND($H460="A",ISNUMBER(IF(ISNUMBER($P460),$P460,IFERROR(--SUBSTITUTE($P460,".","/"),""))),IF(ISNUMBER($P460),$P460,IFERROR(--SUBSTITUTE($P460,".","/"),""))&gt;=IF(ISNUMBER($F460),$F460,IFERROR(--SUBSTITUTE($F460,".","/"),""))),MIN(IF(ISNUMBER($F460),$F460,IFERROR(--SUBSTITUTE($F460,".","/"),""))+INDEX(参数表!$B$4:$B$6,MATCH($H460,参数表!$A$4:$A$6,0)),IF(ISNUMBER($P460),$P460,IFERROR(--SUBSTITUTE($P460,".","/"),""))),IF(ISNUMBER($F460),$F460,IFERROR(--SUBSTITUTE($F460,".","/"),""))+INDEX(参数表!$B$4:$B$6,MATCH($H460,参数表!$A$4:$A$6,0))))</f>
        <v/>
      </c>
      <c r="K460" s="29" t="n"/>
      <c r="L460" s="8" t="n"/>
      <c r="M460" s="9" t="n"/>
      <c r="N460" s="29" t="n"/>
      <c r="O460" s="29" t="n"/>
      <c r="P460" s="29" t="n"/>
      <c r="Q460" s="29" t="n"/>
      <c r="R460" s="9" t="n"/>
      <c r="S460" s="9" t="n"/>
      <c r="T460" s="9" t="n"/>
      <c r="U460" s="9" t="n"/>
      <c r="V460" s="8" t="n"/>
      <c r="W460" s="29" t="n"/>
    </row>
    <row r="461" ht="15" customHeight="1">
      <c r="A461" s="8" t="n"/>
      <c r="B461" s="8" t="n"/>
      <c r="C461" s="8" t="n"/>
      <c r="D461" s="8" t="n"/>
      <c r="E461" s="9" t="n"/>
      <c r="F461" s="29" t="n"/>
      <c r="G461" s="8" t="n"/>
      <c r="H461" s="9" t="n"/>
      <c r="I461" s="9" t="n"/>
      <c r="J461" s="30">
        <f>IF(OR($H461="",NOT(ISNUMBER(IF(ISNUMBER($F461),$F461,IFERROR(--SUBSTITUTE($F461,".","/"),""))))),"",IF(AND($H461="A",ISNUMBER(IF(ISNUMBER($P461),$P461,IFERROR(--SUBSTITUTE($P461,".","/"),""))),IF(ISNUMBER($P461),$P461,IFERROR(--SUBSTITUTE($P461,".","/"),""))&gt;=IF(ISNUMBER($F461),$F461,IFERROR(--SUBSTITUTE($F461,".","/"),""))),MIN(IF(ISNUMBER($F461),$F461,IFERROR(--SUBSTITUTE($F461,".","/"),""))+INDEX(参数表!$B$4:$B$6,MATCH($H461,参数表!$A$4:$A$6,0)),IF(ISNUMBER($P461),$P461,IFERROR(--SUBSTITUTE($P461,".","/"),""))),IF(ISNUMBER($F461),$F461,IFERROR(--SUBSTITUTE($F461,".","/"),""))+INDEX(参数表!$B$4:$B$6,MATCH($H461,参数表!$A$4:$A$6,0))))</f>
        <v/>
      </c>
      <c r="K461" s="29" t="n"/>
      <c r="L461" s="8" t="n"/>
      <c r="M461" s="9" t="n"/>
      <c r="N461" s="29" t="n"/>
      <c r="O461" s="29" t="n"/>
      <c r="P461" s="29" t="n"/>
      <c r="Q461" s="29" t="n"/>
      <c r="R461" s="9" t="n"/>
      <c r="S461" s="9" t="n"/>
      <c r="T461" s="9" t="n"/>
      <c r="U461" s="9" t="n"/>
      <c r="V461" s="8" t="n"/>
      <c r="W461" s="29" t="n"/>
    </row>
    <row r="462" ht="15" customHeight="1">
      <c r="A462" s="8" t="n"/>
      <c r="B462" s="8" t="n"/>
      <c r="C462" s="8" t="n"/>
      <c r="D462" s="8" t="n"/>
      <c r="E462" s="9" t="n"/>
      <c r="F462" s="29" t="n"/>
      <c r="G462" s="8" t="n"/>
      <c r="H462" s="9" t="n"/>
      <c r="I462" s="9" t="n"/>
      <c r="J462" s="30">
        <f>IF(OR($H462="",NOT(ISNUMBER(IF(ISNUMBER($F462),$F462,IFERROR(--SUBSTITUTE($F462,".","/"),""))))),"",IF(AND($H462="A",ISNUMBER(IF(ISNUMBER($P462),$P462,IFERROR(--SUBSTITUTE($P462,".","/"),""))),IF(ISNUMBER($P462),$P462,IFERROR(--SUBSTITUTE($P462,".","/"),""))&gt;=IF(ISNUMBER($F462),$F462,IFERROR(--SUBSTITUTE($F462,".","/"),""))),MIN(IF(ISNUMBER($F462),$F462,IFERROR(--SUBSTITUTE($F462,".","/"),""))+INDEX(参数表!$B$4:$B$6,MATCH($H462,参数表!$A$4:$A$6,0)),IF(ISNUMBER($P462),$P462,IFERROR(--SUBSTITUTE($P462,".","/"),""))),IF(ISNUMBER($F462),$F462,IFERROR(--SUBSTITUTE($F462,".","/"),""))+INDEX(参数表!$B$4:$B$6,MATCH($H462,参数表!$A$4:$A$6,0))))</f>
        <v/>
      </c>
      <c r="K462" s="29" t="n"/>
      <c r="L462" s="8" t="n"/>
      <c r="M462" s="9" t="n"/>
      <c r="N462" s="29" t="n"/>
      <c r="O462" s="29" t="n"/>
      <c r="P462" s="29" t="n"/>
      <c r="Q462" s="29" t="n"/>
      <c r="R462" s="9" t="n"/>
      <c r="S462" s="9" t="n"/>
      <c r="T462" s="9" t="n"/>
      <c r="U462" s="9" t="n"/>
      <c r="V462" s="8" t="n"/>
      <c r="W462" s="29" t="n"/>
    </row>
    <row r="463" ht="15" customHeight="1">
      <c r="A463" s="8" t="n"/>
      <c r="B463" s="8" t="n"/>
      <c r="C463" s="8" t="n"/>
      <c r="D463" s="8" t="n"/>
      <c r="E463" s="9" t="n"/>
      <c r="F463" s="29" t="n"/>
      <c r="G463" s="8" t="n"/>
      <c r="H463" s="9" t="n"/>
      <c r="I463" s="9" t="n"/>
      <c r="J463" s="30">
        <f>IF(OR($H463="",NOT(ISNUMBER(IF(ISNUMBER($F463),$F463,IFERROR(--SUBSTITUTE($F463,".","/"),""))))),"",IF(AND($H463="A",ISNUMBER(IF(ISNUMBER($P463),$P463,IFERROR(--SUBSTITUTE($P463,".","/"),""))),IF(ISNUMBER($P463),$P463,IFERROR(--SUBSTITUTE($P463,".","/"),""))&gt;=IF(ISNUMBER($F463),$F463,IFERROR(--SUBSTITUTE($F463,".","/"),""))),MIN(IF(ISNUMBER($F463),$F463,IFERROR(--SUBSTITUTE($F463,".","/"),""))+INDEX(参数表!$B$4:$B$6,MATCH($H463,参数表!$A$4:$A$6,0)),IF(ISNUMBER($P463),$P463,IFERROR(--SUBSTITUTE($P463,".","/"),""))),IF(ISNUMBER($F463),$F463,IFERROR(--SUBSTITUTE($F463,".","/"),""))+INDEX(参数表!$B$4:$B$6,MATCH($H463,参数表!$A$4:$A$6,0))))</f>
        <v/>
      </c>
      <c r="K463" s="29" t="n"/>
      <c r="L463" s="8" t="n"/>
      <c r="M463" s="9" t="n"/>
      <c r="N463" s="29" t="n"/>
      <c r="O463" s="29" t="n"/>
      <c r="P463" s="29" t="n"/>
      <c r="Q463" s="29" t="n"/>
      <c r="R463" s="9" t="n"/>
      <c r="S463" s="9" t="n"/>
      <c r="T463" s="9" t="n"/>
      <c r="U463" s="9" t="n"/>
      <c r="V463" s="8" t="n"/>
      <c r="W463" s="29" t="n"/>
    </row>
    <row r="464" ht="15" customHeight="1">
      <c r="A464" s="8" t="n"/>
      <c r="B464" s="8" t="n"/>
      <c r="C464" s="8" t="n"/>
      <c r="D464" s="8" t="n"/>
      <c r="E464" s="9" t="n"/>
      <c r="F464" s="29" t="n"/>
      <c r="G464" s="8" t="n"/>
      <c r="H464" s="9" t="n"/>
      <c r="I464" s="9" t="n"/>
      <c r="J464" s="30">
        <f>IF(OR($H464="",NOT(ISNUMBER(IF(ISNUMBER($F464),$F464,IFERROR(--SUBSTITUTE($F464,".","/"),""))))),"",IF(AND($H464="A",ISNUMBER(IF(ISNUMBER($P464),$P464,IFERROR(--SUBSTITUTE($P464,".","/"),""))),IF(ISNUMBER($P464),$P464,IFERROR(--SUBSTITUTE($P464,".","/"),""))&gt;=IF(ISNUMBER($F464),$F464,IFERROR(--SUBSTITUTE($F464,".","/"),""))),MIN(IF(ISNUMBER($F464),$F464,IFERROR(--SUBSTITUTE($F464,".","/"),""))+INDEX(参数表!$B$4:$B$6,MATCH($H464,参数表!$A$4:$A$6,0)),IF(ISNUMBER($P464),$P464,IFERROR(--SUBSTITUTE($P464,".","/"),""))),IF(ISNUMBER($F464),$F464,IFERROR(--SUBSTITUTE($F464,".","/"),""))+INDEX(参数表!$B$4:$B$6,MATCH($H464,参数表!$A$4:$A$6,0))))</f>
        <v/>
      </c>
      <c r="K464" s="29" t="n"/>
      <c r="L464" s="8" t="n"/>
      <c r="M464" s="9" t="n"/>
      <c r="N464" s="29" t="n"/>
      <c r="O464" s="29" t="n"/>
      <c r="P464" s="29" t="n"/>
      <c r="Q464" s="29" t="n"/>
      <c r="R464" s="9" t="n"/>
      <c r="S464" s="9" t="n"/>
      <c r="T464" s="9" t="n"/>
      <c r="U464" s="9" t="n"/>
      <c r="V464" s="8" t="n"/>
      <c r="W464" s="29" t="n"/>
    </row>
    <row r="465" ht="15" customHeight="1">
      <c r="A465" s="8" t="n"/>
      <c r="B465" s="8" t="n"/>
      <c r="C465" s="8" t="n"/>
      <c r="D465" s="8" t="n"/>
      <c r="E465" s="9" t="n"/>
      <c r="F465" s="29" t="n"/>
      <c r="G465" s="8" t="n"/>
      <c r="H465" s="9" t="n"/>
      <c r="I465" s="9" t="n"/>
      <c r="J465" s="30">
        <f>IF(OR($H465="",NOT(ISNUMBER(IF(ISNUMBER($F465),$F465,IFERROR(--SUBSTITUTE($F465,".","/"),""))))),"",IF(AND($H465="A",ISNUMBER(IF(ISNUMBER($P465),$P465,IFERROR(--SUBSTITUTE($P465,".","/"),""))),IF(ISNUMBER($P465),$P465,IFERROR(--SUBSTITUTE($P465,".","/"),""))&gt;=IF(ISNUMBER($F465),$F465,IFERROR(--SUBSTITUTE($F465,".","/"),""))),MIN(IF(ISNUMBER($F465),$F465,IFERROR(--SUBSTITUTE($F465,".","/"),""))+INDEX(参数表!$B$4:$B$6,MATCH($H465,参数表!$A$4:$A$6,0)),IF(ISNUMBER($P465),$P465,IFERROR(--SUBSTITUTE($P465,".","/"),""))),IF(ISNUMBER($F465),$F465,IFERROR(--SUBSTITUTE($F465,".","/"),""))+INDEX(参数表!$B$4:$B$6,MATCH($H465,参数表!$A$4:$A$6,0))))</f>
        <v/>
      </c>
      <c r="K465" s="29" t="n"/>
      <c r="L465" s="8" t="n"/>
      <c r="M465" s="9" t="n"/>
      <c r="N465" s="29" t="n"/>
      <c r="O465" s="29" t="n"/>
      <c r="P465" s="29" t="n"/>
      <c r="Q465" s="29" t="n"/>
      <c r="R465" s="9" t="n"/>
      <c r="S465" s="9" t="n"/>
      <c r="T465" s="9" t="n"/>
      <c r="U465" s="9" t="n"/>
      <c r="V465" s="8" t="n"/>
      <c r="W465" s="29" t="n"/>
    </row>
    <row r="466" ht="15" customHeight="1">
      <c r="A466" s="8" t="n"/>
      <c r="B466" s="8" t="n"/>
      <c r="C466" s="8" t="n"/>
      <c r="D466" s="8" t="n"/>
      <c r="E466" s="9" t="n"/>
      <c r="F466" s="29" t="n"/>
      <c r="G466" s="8" t="n"/>
      <c r="H466" s="9" t="n"/>
      <c r="I466" s="9" t="n"/>
      <c r="J466" s="30">
        <f>IF(OR($H466="",NOT(ISNUMBER(IF(ISNUMBER($F466),$F466,IFERROR(--SUBSTITUTE($F466,".","/"),""))))),"",IF(AND($H466="A",ISNUMBER(IF(ISNUMBER($P466),$P466,IFERROR(--SUBSTITUTE($P466,".","/"),""))),IF(ISNUMBER($P466),$P466,IFERROR(--SUBSTITUTE($P466,".","/"),""))&gt;=IF(ISNUMBER($F466),$F466,IFERROR(--SUBSTITUTE($F466,".","/"),""))),MIN(IF(ISNUMBER($F466),$F466,IFERROR(--SUBSTITUTE($F466,".","/"),""))+INDEX(参数表!$B$4:$B$6,MATCH($H466,参数表!$A$4:$A$6,0)),IF(ISNUMBER($P466),$P466,IFERROR(--SUBSTITUTE($P466,".","/"),""))),IF(ISNUMBER($F466),$F466,IFERROR(--SUBSTITUTE($F466,".","/"),""))+INDEX(参数表!$B$4:$B$6,MATCH($H466,参数表!$A$4:$A$6,0))))</f>
        <v/>
      </c>
      <c r="K466" s="29" t="n"/>
      <c r="L466" s="8" t="n"/>
      <c r="M466" s="9" t="n"/>
      <c r="N466" s="29" t="n"/>
      <c r="O466" s="29" t="n"/>
      <c r="P466" s="29" t="n"/>
      <c r="Q466" s="29" t="n"/>
      <c r="R466" s="9" t="n"/>
      <c r="S466" s="9" t="n"/>
      <c r="T466" s="9" t="n"/>
      <c r="U466" s="9" t="n"/>
      <c r="V466" s="8" t="n"/>
      <c r="W466" s="29" t="n"/>
    </row>
    <row r="467" ht="15" customHeight="1">
      <c r="A467" s="8" t="n"/>
      <c r="B467" s="8" t="n"/>
      <c r="C467" s="8" t="n"/>
      <c r="D467" s="8" t="n"/>
      <c r="E467" s="9" t="n"/>
      <c r="F467" s="29" t="n"/>
      <c r="G467" s="8" t="n"/>
      <c r="H467" s="9" t="n"/>
      <c r="I467" s="9" t="n"/>
      <c r="J467" s="30">
        <f>IF(OR($H467="",NOT(ISNUMBER(IF(ISNUMBER($F467),$F467,IFERROR(--SUBSTITUTE($F467,".","/"),""))))),"",IF(AND($H467="A",ISNUMBER(IF(ISNUMBER($P467),$P467,IFERROR(--SUBSTITUTE($P467,".","/"),""))),IF(ISNUMBER($P467),$P467,IFERROR(--SUBSTITUTE($P467,".","/"),""))&gt;=IF(ISNUMBER($F467),$F467,IFERROR(--SUBSTITUTE($F467,".","/"),""))),MIN(IF(ISNUMBER($F467),$F467,IFERROR(--SUBSTITUTE($F467,".","/"),""))+INDEX(参数表!$B$4:$B$6,MATCH($H467,参数表!$A$4:$A$6,0)),IF(ISNUMBER($P467),$P467,IFERROR(--SUBSTITUTE($P467,".","/"),""))),IF(ISNUMBER($F467),$F467,IFERROR(--SUBSTITUTE($F467,".","/"),""))+INDEX(参数表!$B$4:$B$6,MATCH($H467,参数表!$A$4:$A$6,0))))</f>
        <v/>
      </c>
      <c r="K467" s="29" t="n"/>
      <c r="L467" s="8" t="n"/>
      <c r="M467" s="9" t="n"/>
      <c r="N467" s="29" t="n"/>
      <c r="O467" s="29" t="n"/>
      <c r="P467" s="29" t="n"/>
      <c r="Q467" s="29" t="n"/>
      <c r="R467" s="9" t="n"/>
      <c r="S467" s="9" t="n"/>
      <c r="T467" s="9" t="n"/>
      <c r="U467" s="9" t="n"/>
      <c r="V467" s="8" t="n"/>
      <c r="W467" s="29" t="n"/>
    </row>
    <row r="468" ht="15" customHeight="1">
      <c r="A468" s="8" t="n"/>
      <c r="B468" s="8" t="n"/>
      <c r="C468" s="8" t="n"/>
      <c r="D468" s="8" t="n"/>
      <c r="E468" s="9" t="n"/>
      <c r="F468" s="29" t="n"/>
      <c r="G468" s="8" t="n"/>
      <c r="H468" s="9" t="n"/>
      <c r="I468" s="9" t="n"/>
      <c r="J468" s="30">
        <f>IF(OR($H468="",NOT(ISNUMBER(IF(ISNUMBER($F468),$F468,IFERROR(--SUBSTITUTE($F468,".","/"),""))))),"",IF(AND($H468="A",ISNUMBER(IF(ISNUMBER($P468),$P468,IFERROR(--SUBSTITUTE($P468,".","/"),""))),IF(ISNUMBER($P468),$P468,IFERROR(--SUBSTITUTE($P468,".","/"),""))&gt;=IF(ISNUMBER($F468),$F468,IFERROR(--SUBSTITUTE($F468,".","/"),""))),MIN(IF(ISNUMBER($F468),$F468,IFERROR(--SUBSTITUTE($F468,".","/"),""))+INDEX(参数表!$B$4:$B$6,MATCH($H468,参数表!$A$4:$A$6,0)),IF(ISNUMBER($P468),$P468,IFERROR(--SUBSTITUTE($P468,".","/"),""))),IF(ISNUMBER($F468),$F468,IFERROR(--SUBSTITUTE($F468,".","/"),""))+INDEX(参数表!$B$4:$B$6,MATCH($H468,参数表!$A$4:$A$6,0))))</f>
        <v/>
      </c>
      <c r="K468" s="29" t="n"/>
      <c r="L468" s="8" t="n"/>
      <c r="M468" s="9" t="n"/>
      <c r="N468" s="29" t="n"/>
      <c r="O468" s="29" t="n"/>
      <c r="P468" s="29" t="n"/>
      <c r="Q468" s="29" t="n"/>
      <c r="R468" s="9" t="n"/>
      <c r="S468" s="9" t="n"/>
      <c r="T468" s="9" t="n"/>
      <c r="U468" s="9" t="n"/>
      <c r="V468" s="8" t="n"/>
      <c r="W468" s="29" t="n"/>
    </row>
    <row r="469" ht="15" customHeight="1">
      <c r="A469" s="8" t="n"/>
      <c r="B469" s="8" t="n"/>
      <c r="C469" s="8" t="n"/>
      <c r="D469" s="8" t="n"/>
      <c r="E469" s="9" t="n"/>
      <c r="F469" s="29" t="n"/>
      <c r="G469" s="8" t="n"/>
      <c r="H469" s="9" t="n"/>
      <c r="I469" s="9" t="n"/>
      <c r="J469" s="30">
        <f>IF(OR($H469="",NOT(ISNUMBER(IF(ISNUMBER($F469),$F469,IFERROR(--SUBSTITUTE($F469,".","/"),""))))),"",IF(AND($H469="A",ISNUMBER(IF(ISNUMBER($P469),$P469,IFERROR(--SUBSTITUTE($P469,".","/"),""))),IF(ISNUMBER($P469),$P469,IFERROR(--SUBSTITUTE($P469,".","/"),""))&gt;=IF(ISNUMBER($F469),$F469,IFERROR(--SUBSTITUTE($F469,".","/"),""))),MIN(IF(ISNUMBER($F469),$F469,IFERROR(--SUBSTITUTE($F469,".","/"),""))+INDEX(参数表!$B$4:$B$6,MATCH($H469,参数表!$A$4:$A$6,0)),IF(ISNUMBER($P469),$P469,IFERROR(--SUBSTITUTE($P469,".","/"),""))),IF(ISNUMBER($F469),$F469,IFERROR(--SUBSTITUTE($F469,".","/"),""))+INDEX(参数表!$B$4:$B$6,MATCH($H469,参数表!$A$4:$A$6,0))))</f>
        <v/>
      </c>
      <c r="K469" s="29" t="n"/>
      <c r="L469" s="8" t="n"/>
      <c r="M469" s="9" t="n"/>
      <c r="N469" s="29" t="n"/>
      <c r="O469" s="29" t="n"/>
      <c r="P469" s="29" t="n"/>
      <c r="Q469" s="29" t="n"/>
      <c r="R469" s="9" t="n"/>
      <c r="S469" s="9" t="n"/>
      <c r="T469" s="9" t="n"/>
      <c r="U469" s="9" t="n"/>
      <c r="V469" s="8" t="n"/>
      <c r="W469" s="29" t="n"/>
    </row>
    <row r="470" ht="15" customHeight="1">
      <c r="A470" s="8" t="n"/>
      <c r="B470" s="8" t="n"/>
      <c r="C470" s="8" t="n"/>
      <c r="D470" s="8" t="n"/>
      <c r="E470" s="9" t="n"/>
      <c r="F470" s="29" t="n"/>
      <c r="G470" s="8" t="n"/>
      <c r="H470" s="9" t="n"/>
      <c r="I470" s="9" t="n"/>
      <c r="J470" s="30">
        <f>IF(OR($H470="",NOT(ISNUMBER(IF(ISNUMBER($F470),$F470,IFERROR(--SUBSTITUTE($F470,".","/"),""))))),"",IF(AND($H470="A",ISNUMBER(IF(ISNUMBER($P470),$P470,IFERROR(--SUBSTITUTE($P470,".","/"),""))),IF(ISNUMBER($P470),$P470,IFERROR(--SUBSTITUTE($P470,".","/"),""))&gt;=IF(ISNUMBER($F470),$F470,IFERROR(--SUBSTITUTE($F470,".","/"),""))),MIN(IF(ISNUMBER($F470),$F470,IFERROR(--SUBSTITUTE($F470,".","/"),""))+INDEX(参数表!$B$4:$B$6,MATCH($H470,参数表!$A$4:$A$6,0)),IF(ISNUMBER($P470),$P470,IFERROR(--SUBSTITUTE($P470,".","/"),""))),IF(ISNUMBER($F470),$F470,IFERROR(--SUBSTITUTE($F470,".","/"),""))+INDEX(参数表!$B$4:$B$6,MATCH($H470,参数表!$A$4:$A$6,0))))</f>
        <v/>
      </c>
      <c r="K470" s="29" t="n"/>
      <c r="L470" s="8" t="n"/>
      <c r="M470" s="9" t="n"/>
      <c r="N470" s="29" t="n"/>
      <c r="O470" s="29" t="n"/>
      <c r="P470" s="29" t="n"/>
      <c r="Q470" s="29" t="n"/>
      <c r="R470" s="9" t="n"/>
      <c r="S470" s="9" t="n"/>
      <c r="T470" s="9" t="n"/>
      <c r="U470" s="9" t="n"/>
      <c r="V470" s="8" t="n"/>
      <c r="W470" s="29" t="n"/>
    </row>
    <row r="471" ht="15" customHeight="1">
      <c r="A471" s="8" t="n"/>
      <c r="B471" s="8" t="n"/>
      <c r="C471" s="8" t="n"/>
      <c r="D471" s="8" t="n"/>
      <c r="E471" s="9" t="n"/>
      <c r="F471" s="29" t="n"/>
      <c r="G471" s="8" t="n"/>
      <c r="H471" s="9" t="n"/>
      <c r="I471" s="9" t="n"/>
      <c r="J471" s="30">
        <f>IF(OR($H471="",NOT(ISNUMBER(IF(ISNUMBER($F471),$F471,IFERROR(--SUBSTITUTE($F471,".","/"),""))))),"",IF(AND($H471="A",ISNUMBER(IF(ISNUMBER($P471),$P471,IFERROR(--SUBSTITUTE($P471,".","/"),""))),IF(ISNUMBER($P471),$P471,IFERROR(--SUBSTITUTE($P471,".","/"),""))&gt;=IF(ISNUMBER($F471),$F471,IFERROR(--SUBSTITUTE($F471,".","/"),""))),MIN(IF(ISNUMBER($F471),$F471,IFERROR(--SUBSTITUTE($F471,".","/"),""))+INDEX(参数表!$B$4:$B$6,MATCH($H471,参数表!$A$4:$A$6,0)),IF(ISNUMBER($P471),$P471,IFERROR(--SUBSTITUTE($P471,".","/"),""))),IF(ISNUMBER($F471),$F471,IFERROR(--SUBSTITUTE($F471,".","/"),""))+INDEX(参数表!$B$4:$B$6,MATCH($H471,参数表!$A$4:$A$6,0))))</f>
        <v/>
      </c>
      <c r="K471" s="29" t="n"/>
      <c r="L471" s="8" t="n"/>
      <c r="M471" s="9" t="n"/>
      <c r="N471" s="29" t="n"/>
      <c r="O471" s="29" t="n"/>
      <c r="P471" s="29" t="n"/>
      <c r="Q471" s="29" t="n"/>
      <c r="R471" s="9" t="n"/>
      <c r="S471" s="9" t="n"/>
      <c r="T471" s="9" t="n"/>
      <c r="U471" s="9" t="n"/>
      <c r="V471" s="8" t="n"/>
      <c r="W471" s="29" t="n"/>
    </row>
    <row r="472" ht="15" customHeight="1">
      <c r="A472" s="8" t="n"/>
      <c r="B472" s="8" t="n"/>
      <c r="C472" s="8" t="n"/>
      <c r="D472" s="8" t="n"/>
      <c r="E472" s="9" t="n"/>
      <c r="F472" s="29" t="n"/>
      <c r="G472" s="8" t="n"/>
      <c r="H472" s="9" t="n"/>
      <c r="I472" s="9" t="n"/>
      <c r="J472" s="30">
        <f>IF(OR($H472="",NOT(ISNUMBER(IF(ISNUMBER($F472),$F472,IFERROR(--SUBSTITUTE($F472,".","/"),""))))),"",IF(AND($H472="A",ISNUMBER(IF(ISNUMBER($P472),$P472,IFERROR(--SUBSTITUTE($P472,".","/"),""))),IF(ISNUMBER($P472),$P472,IFERROR(--SUBSTITUTE($P472,".","/"),""))&gt;=IF(ISNUMBER($F472),$F472,IFERROR(--SUBSTITUTE($F472,".","/"),""))),MIN(IF(ISNUMBER($F472),$F472,IFERROR(--SUBSTITUTE($F472,".","/"),""))+INDEX(参数表!$B$4:$B$6,MATCH($H472,参数表!$A$4:$A$6,0)),IF(ISNUMBER($P472),$P472,IFERROR(--SUBSTITUTE($P472,".","/"),""))),IF(ISNUMBER($F472),$F472,IFERROR(--SUBSTITUTE($F472,".","/"),""))+INDEX(参数表!$B$4:$B$6,MATCH($H472,参数表!$A$4:$A$6,0))))</f>
        <v/>
      </c>
      <c r="K472" s="29" t="n"/>
      <c r="L472" s="8" t="n"/>
      <c r="M472" s="9" t="n"/>
      <c r="N472" s="29" t="n"/>
      <c r="O472" s="29" t="n"/>
      <c r="P472" s="29" t="n"/>
      <c r="Q472" s="29" t="n"/>
      <c r="R472" s="9" t="n"/>
      <c r="S472" s="9" t="n"/>
      <c r="T472" s="9" t="n"/>
      <c r="U472" s="9" t="n"/>
      <c r="V472" s="8" t="n"/>
      <c r="W472" s="29" t="n"/>
    </row>
    <row r="473" ht="15" customHeight="1">
      <c r="A473" s="8" t="n"/>
      <c r="B473" s="8" t="n"/>
      <c r="C473" s="8" t="n"/>
      <c r="D473" s="8" t="n"/>
      <c r="E473" s="9" t="n"/>
      <c r="F473" s="29" t="n"/>
      <c r="G473" s="8" t="n"/>
      <c r="H473" s="9" t="n"/>
      <c r="I473" s="9" t="n"/>
      <c r="J473" s="30">
        <f>IF(OR($H473="",NOT(ISNUMBER(IF(ISNUMBER($F473),$F473,IFERROR(--SUBSTITUTE($F473,".","/"),""))))),"",IF(AND($H473="A",ISNUMBER(IF(ISNUMBER($P473),$P473,IFERROR(--SUBSTITUTE($P473,".","/"),""))),IF(ISNUMBER($P473),$P473,IFERROR(--SUBSTITUTE($P473,".","/"),""))&gt;=IF(ISNUMBER($F473),$F473,IFERROR(--SUBSTITUTE($F473,".","/"),""))),MIN(IF(ISNUMBER($F473),$F473,IFERROR(--SUBSTITUTE($F473,".","/"),""))+INDEX(参数表!$B$4:$B$6,MATCH($H473,参数表!$A$4:$A$6,0)),IF(ISNUMBER($P473),$P473,IFERROR(--SUBSTITUTE($P473,".","/"),""))),IF(ISNUMBER($F473),$F473,IFERROR(--SUBSTITUTE($F473,".","/"),""))+INDEX(参数表!$B$4:$B$6,MATCH($H473,参数表!$A$4:$A$6,0))))</f>
        <v/>
      </c>
      <c r="K473" s="29" t="n"/>
      <c r="L473" s="8" t="n"/>
      <c r="M473" s="9" t="n"/>
      <c r="N473" s="29" t="n"/>
      <c r="O473" s="29" t="n"/>
      <c r="P473" s="29" t="n"/>
      <c r="Q473" s="29" t="n"/>
      <c r="R473" s="9" t="n"/>
      <c r="S473" s="9" t="n"/>
      <c r="T473" s="9" t="n"/>
      <c r="U473" s="9" t="n"/>
      <c r="V473" s="8" t="n"/>
      <c r="W473" s="29" t="n"/>
    </row>
    <row r="474" ht="15" customHeight="1">
      <c r="A474" s="8" t="n"/>
      <c r="B474" s="8" t="n"/>
      <c r="C474" s="8" t="n"/>
      <c r="D474" s="8" t="n"/>
      <c r="E474" s="9" t="n"/>
      <c r="F474" s="29" t="n"/>
      <c r="G474" s="8" t="n"/>
      <c r="H474" s="9" t="n"/>
      <c r="I474" s="9" t="n"/>
      <c r="J474" s="30">
        <f>IF(OR($H474="",NOT(ISNUMBER(IF(ISNUMBER($F474),$F474,IFERROR(--SUBSTITUTE($F474,".","/"),""))))),"",IF(AND($H474="A",ISNUMBER(IF(ISNUMBER($P474),$P474,IFERROR(--SUBSTITUTE($P474,".","/"),""))),IF(ISNUMBER($P474),$P474,IFERROR(--SUBSTITUTE($P474,".","/"),""))&gt;=IF(ISNUMBER($F474),$F474,IFERROR(--SUBSTITUTE($F474,".","/"),""))),MIN(IF(ISNUMBER($F474),$F474,IFERROR(--SUBSTITUTE($F474,".","/"),""))+INDEX(参数表!$B$4:$B$6,MATCH($H474,参数表!$A$4:$A$6,0)),IF(ISNUMBER($P474),$P474,IFERROR(--SUBSTITUTE($P474,".","/"),""))),IF(ISNUMBER($F474),$F474,IFERROR(--SUBSTITUTE($F474,".","/"),""))+INDEX(参数表!$B$4:$B$6,MATCH($H474,参数表!$A$4:$A$6,0))))</f>
        <v/>
      </c>
      <c r="K474" s="29" t="n"/>
      <c r="L474" s="8" t="n"/>
      <c r="M474" s="9" t="n"/>
      <c r="N474" s="29" t="n"/>
      <c r="O474" s="29" t="n"/>
      <c r="P474" s="29" t="n"/>
      <c r="Q474" s="29" t="n"/>
      <c r="R474" s="9" t="n"/>
      <c r="S474" s="9" t="n"/>
      <c r="T474" s="9" t="n"/>
      <c r="U474" s="9" t="n"/>
      <c r="V474" s="8" t="n"/>
      <c r="W474" s="29" t="n"/>
    </row>
    <row r="475" ht="15" customHeight="1">
      <c r="A475" s="8" t="n"/>
      <c r="B475" s="8" t="n"/>
      <c r="C475" s="8" t="n"/>
      <c r="D475" s="8" t="n"/>
      <c r="E475" s="9" t="n"/>
      <c r="F475" s="29" t="n"/>
      <c r="G475" s="8" t="n"/>
      <c r="H475" s="9" t="n"/>
      <c r="I475" s="9" t="n"/>
      <c r="J475" s="30">
        <f>IF(OR($H475="",NOT(ISNUMBER(IF(ISNUMBER($F475),$F475,IFERROR(--SUBSTITUTE($F475,".","/"),""))))),"",IF(AND($H475="A",ISNUMBER(IF(ISNUMBER($P475),$P475,IFERROR(--SUBSTITUTE($P475,".","/"),""))),IF(ISNUMBER($P475),$P475,IFERROR(--SUBSTITUTE($P475,".","/"),""))&gt;=IF(ISNUMBER($F475),$F475,IFERROR(--SUBSTITUTE($F475,".","/"),""))),MIN(IF(ISNUMBER($F475),$F475,IFERROR(--SUBSTITUTE($F475,".","/"),""))+INDEX(参数表!$B$4:$B$6,MATCH($H475,参数表!$A$4:$A$6,0)),IF(ISNUMBER($P475),$P475,IFERROR(--SUBSTITUTE($P475,".","/"),""))),IF(ISNUMBER($F475),$F475,IFERROR(--SUBSTITUTE($F475,".","/"),""))+INDEX(参数表!$B$4:$B$6,MATCH($H475,参数表!$A$4:$A$6,0))))</f>
        <v/>
      </c>
      <c r="K475" s="29" t="n"/>
      <c r="L475" s="8" t="n"/>
      <c r="M475" s="9" t="n"/>
      <c r="N475" s="29" t="n"/>
      <c r="O475" s="29" t="n"/>
      <c r="P475" s="29" t="n"/>
      <c r="Q475" s="29" t="n"/>
      <c r="R475" s="9" t="n"/>
      <c r="S475" s="9" t="n"/>
      <c r="T475" s="9" t="n"/>
      <c r="U475" s="9" t="n"/>
      <c r="V475" s="8" t="n"/>
      <c r="W475" s="29" t="n"/>
    </row>
    <row r="476" ht="15" customHeight="1">
      <c r="A476" s="8" t="n"/>
      <c r="B476" s="8" t="n"/>
      <c r="C476" s="8" t="n"/>
      <c r="D476" s="8" t="n"/>
      <c r="E476" s="9" t="n"/>
      <c r="F476" s="29" t="n"/>
      <c r="G476" s="8" t="n"/>
      <c r="H476" s="9" t="n"/>
      <c r="I476" s="9" t="n"/>
      <c r="J476" s="30">
        <f>IF(OR($H476="",NOT(ISNUMBER(IF(ISNUMBER($F476),$F476,IFERROR(--SUBSTITUTE($F476,".","/"),""))))),"",IF(AND($H476="A",ISNUMBER(IF(ISNUMBER($P476),$P476,IFERROR(--SUBSTITUTE($P476,".","/"),""))),IF(ISNUMBER($P476),$P476,IFERROR(--SUBSTITUTE($P476,".","/"),""))&gt;=IF(ISNUMBER($F476),$F476,IFERROR(--SUBSTITUTE($F476,".","/"),""))),MIN(IF(ISNUMBER($F476),$F476,IFERROR(--SUBSTITUTE($F476,".","/"),""))+INDEX(参数表!$B$4:$B$6,MATCH($H476,参数表!$A$4:$A$6,0)),IF(ISNUMBER($P476),$P476,IFERROR(--SUBSTITUTE($P476,".","/"),""))),IF(ISNUMBER($F476),$F476,IFERROR(--SUBSTITUTE($F476,".","/"),""))+INDEX(参数表!$B$4:$B$6,MATCH($H476,参数表!$A$4:$A$6,0))))</f>
        <v/>
      </c>
      <c r="K476" s="29" t="n"/>
      <c r="L476" s="8" t="n"/>
      <c r="M476" s="9" t="n"/>
      <c r="N476" s="29" t="n"/>
      <c r="O476" s="29" t="n"/>
      <c r="P476" s="29" t="n"/>
      <c r="Q476" s="29" t="n"/>
      <c r="R476" s="9" t="n"/>
      <c r="S476" s="9" t="n"/>
      <c r="T476" s="9" t="n"/>
      <c r="U476" s="9" t="n"/>
      <c r="V476" s="8" t="n"/>
      <c r="W476" s="29" t="n"/>
    </row>
    <row r="477" ht="15" customHeight="1">
      <c r="A477" s="8" t="n"/>
      <c r="B477" s="8" t="n"/>
      <c r="C477" s="8" t="n"/>
      <c r="D477" s="8" t="n"/>
      <c r="E477" s="9" t="n"/>
      <c r="F477" s="29" t="n"/>
      <c r="G477" s="8" t="n"/>
      <c r="H477" s="9" t="n"/>
      <c r="I477" s="9" t="n"/>
      <c r="J477" s="30">
        <f>IF(OR($H477="",NOT(ISNUMBER(IF(ISNUMBER($F477),$F477,IFERROR(--SUBSTITUTE($F477,".","/"),""))))),"",IF(AND($H477="A",ISNUMBER(IF(ISNUMBER($P477),$P477,IFERROR(--SUBSTITUTE($P477,".","/"),""))),IF(ISNUMBER($P477),$P477,IFERROR(--SUBSTITUTE($P477,".","/"),""))&gt;=IF(ISNUMBER($F477),$F477,IFERROR(--SUBSTITUTE($F477,".","/"),""))),MIN(IF(ISNUMBER($F477),$F477,IFERROR(--SUBSTITUTE($F477,".","/"),""))+INDEX(参数表!$B$4:$B$6,MATCH($H477,参数表!$A$4:$A$6,0)),IF(ISNUMBER($P477),$P477,IFERROR(--SUBSTITUTE($P477,".","/"),""))),IF(ISNUMBER($F477),$F477,IFERROR(--SUBSTITUTE($F477,".","/"),""))+INDEX(参数表!$B$4:$B$6,MATCH($H477,参数表!$A$4:$A$6,0))))</f>
        <v/>
      </c>
      <c r="K477" s="29" t="n"/>
      <c r="L477" s="8" t="n"/>
      <c r="M477" s="9" t="n"/>
      <c r="N477" s="29" t="n"/>
      <c r="O477" s="29" t="n"/>
      <c r="P477" s="29" t="n"/>
      <c r="Q477" s="29" t="n"/>
      <c r="R477" s="9" t="n"/>
      <c r="S477" s="9" t="n"/>
      <c r="T477" s="9" t="n"/>
      <c r="U477" s="9" t="n"/>
      <c r="V477" s="8" t="n"/>
      <c r="W477" s="29" t="n"/>
    </row>
    <row r="478" ht="15" customHeight="1">
      <c r="A478" s="8" t="n"/>
      <c r="B478" s="8" t="n"/>
      <c r="C478" s="8" t="n"/>
      <c r="D478" s="8" t="n"/>
      <c r="E478" s="9" t="n"/>
      <c r="F478" s="29" t="n"/>
      <c r="G478" s="8" t="n"/>
      <c r="H478" s="9" t="n"/>
      <c r="I478" s="9" t="n"/>
      <c r="J478" s="30">
        <f>IF(OR($H478="",NOT(ISNUMBER(IF(ISNUMBER($F478),$F478,IFERROR(--SUBSTITUTE($F478,".","/"),""))))),"",IF(AND($H478="A",ISNUMBER(IF(ISNUMBER($P478),$P478,IFERROR(--SUBSTITUTE($P478,".","/"),""))),IF(ISNUMBER($P478),$P478,IFERROR(--SUBSTITUTE($P478,".","/"),""))&gt;=IF(ISNUMBER($F478),$F478,IFERROR(--SUBSTITUTE($F478,".","/"),""))),MIN(IF(ISNUMBER($F478),$F478,IFERROR(--SUBSTITUTE($F478,".","/"),""))+INDEX(参数表!$B$4:$B$6,MATCH($H478,参数表!$A$4:$A$6,0)),IF(ISNUMBER($P478),$P478,IFERROR(--SUBSTITUTE($P478,".","/"),""))),IF(ISNUMBER($F478),$F478,IFERROR(--SUBSTITUTE($F478,".","/"),""))+INDEX(参数表!$B$4:$B$6,MATCH($H478,参数表!$A$4:$A$6,0))))</f>
        <v/>
      </c>
      <c r="K478" s="29" t="n"/>
      <c r="L478" s="8" t="n"/>
      <c r="M478" s="9" t="n"/>
      <c r="N478" s="29" t="n"/>
      <c r="O478" s="29" t="n"/>
      <c r="P478" s="29" t="n"/>
      <c r="Q478" s="29" t="n"/>
      <c r="R478" s="9" t="n"/>
      <c r="S478" s="9" t="n"/>
      <c r="T478" s="9" t="n"/>
      <c r="U478" s="9" t="n"/>
      <c r="V478" s="8" t="n"/>
      <c r="W478" s="29" t="n"/>
    </row>
    <row r="479" ht="15" customHeight="1">
      <c r="A479" s="8" t="n"/>
      <c r="B479" s="8" t="n"/>
      <c r="C479" s="8" t="n"/>
      <c r="D479" s="8" t="n"/>
      <c r="E479" s="9" t="n"/>
      <c r="F479" s="29" t="n"/>
      <c r="G479" s="8" t="n"/>
      <c r="H479" s="9" t="n"/>
      <c r="I479" s="9" t="n"/>
      <c r="J479" s="30">
        <f>IF(OR($H479="",NOT(ISNUMBER(IF(ISNUMBER($F479),$F479,IFERROR(--SUBSTITUTE($F479,".","/"),""))))),"",IF(AND($H479="A",ISNUMBER(IF(ISNUMBER($P479),$P479,IFERROR(--SUBSTITUTE($P479,".","/"),""))),IF(ISNUMBER($P479),$P479,IFERROR(--SUBSTITUTE($P479,".","/"),""))&gt;=IF(ISNUMBER($F479),$F479,IFERROR(--SUBSTITUTE($F479,".","/"),""))),MIN(IF(ISNUMBER($F479),$F479,IFERROR(--SUBSTITUTE($F479,".","/"),""))+INDEX(参数表!$B$4:$B$6,MATCH($H479,参数表!$A$4:$A$6,0)),IF(ISNUMBER($P479),$P479,IFERROR(--SUBSTITUTE($P479,".","/"),""))),IF(ISNUMBER($F479),$F479,IFERROR(--SUBSTITUTE($F479,".","/"),""))+INDEX(参数表!$B$4:$B$6,MATCH($H479,参数表!$A$4:$A$6,0))))</f>
        <v/>
      </c>
      <c r="K479" s="29" t="n"/>
      <c r="L479" s="8" t="n"/>
      <c r="M479" s="9" t="n"/>
      <c r="N479" s="29" t="n"/>
      <c r="O479" s="29" t="n"/>
      <c r="P479" s="29" t="n"/>
      <c r="Q479" s="29" t="n"/>
      <c r="R479" s="9" t="n"/>
      <c r="S479" s="9" t="n"/>
      <c r="T479" s="9" t="n"/>
      <c r="U479" s="9" t="n"/>
      <c r="V479" s="8" t="n"/>
      <c r="W479" s="29" t="n"/>
    </row>
    <row r="480" ht="15" customHeight="1">
      <c r="A480" s="8" t="n"/>
      <c r="B480" s="8" t="n"/>
      <c r="C480" s="8" t="n"/>
      <c r="D480" s="8" t="n"/>
      <c r="E480" s="9" t="n"/>
      <c r="F480" s="29" t="n"/>
      <c r="G480" s="8" t="n"/>
      <c r="H480" s="9" t="n"/>
      <c r="I480" s="9" t="n"/>
      <c r="J480" s="30">
        <f>IF(OR($H480="",NOT(ISNUMBER(IF(ISNUMBER($F480),$F480,IFERROR(--SUBSTITUTE($F480,".","/"),""))))),"",IF(AND($H480="A",ISNUMBER(IF(ISNUMBER($P480),$P480,IFERROR(--SUBSTITUTE($P480,".","/"),""))),IF(ISNUMBER($P480),$P480,IFERROR(--SUBSTITUTE($P480,".","/"),""))&gt;=IF(ISNUMBER($F480),$F480,IFERROR(--SUBSTITUTE($F480,".","/"),""))),MIN(IF(ISNUMBER($F480),$F480,IFERROR(--SUBSTITUTE($F480,".","/"),""))+INDEX(参数表!$B$4:$B$6,MATCH($H480,参数表!$A$4:$A$6,0)),IF(ISNUMBER($P480),$P480,IFERROR(--SUBSTITUTE($P480,".","/"),""))),IF(ISNUMBER($F480),$F480,IFERROR(--SUBSTITUTE($F480,".","/"),""))+INDEX(参数表!$B$4:$B$6,MATCH($H480,参数表!$A$4:$A$6,0))))</f>
        <v/>
      </c>
      <c r="K480" s="29" t="n"/>
      <c r="L480" s="8" t="n"/>
      <c r="M480" s="9" t="n"/>
      <c r="N480" s="29" t="n"/>
      <c r="O480" s="29" t="n"/>
      <c r="P480" s="29" t="n"/>
      <c r="Q480" s="29" t="n"/>
      <c r="R480" s="9" t="n"/>
      <c r="S480" s="9" t="n"/>
      <c r="T480" s="9" t="n"/>
      <c r="U480" s="9" t="n"/>
      <c r="V480" s="8" t="n"/>
      <c r="W480" s="29" t="n"/>
    </row>
    <row r="481" ht="15" customHeight="1">
      <c r="A481" s="8" t="n"/>
      <c r="B481" s="8" t="n"/>
      <c r="C481" s="8" t="n"/>
      <c r="D481" s="8" t="n"/>
      <c r="E481" s="9" t="n"/>
      <c r="F481" s="29" t="n"/>
      <c r="G481" s="8" t="n"/>
      <c r="H481" s="9" t="n"/>
      <c r="I481" s="9" t="n"/>
      <c r="J481" s="30">
        <f>IF(OR($H481="",NOT(ISNUMBER(IF(ISNUMBER($F481),$F481,IFERROR(--SUBSTITUTE($F481,".","/"),""))))),"",IF(AND($H481="A",ISNUMBER(IF(ISNUMBER($P481),$P481,IFERROR(--SUBSTITUTE($P481,".","/"),""))),IF(ISNUMBER($P481),$P481,IFERROR(--SUBSTITUTE($P481,".","/"),""))&gt;=IF(ISNUMBER($F481),$F481,IFERROR(--SUBSTITUTE($F481,".","/"),""))),MIN(IF(ISNUMBER($F481),$F481,IFERROR(--SUBSTITUTE($F481,".","/"),""))+INDEX(参数表!$B$4:$B$6,MATCH($H481,参数表!$A$4:$A$6,0)),IF(ISNUMBER($P481),$P481,IFERROR(--SUBSTITUTE($P481,".","/"),""))),IF(ISNUMBER($F481),$F481,IFERROR(--SUBSTITUTE($F481,".","/"),""))+INDEX(参数表!$B$4:$B$6,MATCH($H481,参数表!$A$4:$A$6,0))))</f>
        <v/>
      </c>
      <c r="K481" s="29" t="n"/>
      <c r="L481" s="8" t="n"/>
      <c r="M481" s="9" t="n"/>
      <c r="N481" s="29" t="n"/>
      <c r="O481" s="29" t="n"/>
      <c r="P481" s="29" t="n"/>
      <c r="Q481" s="29" t="n"/>
      <c r="R481" s="9" t="n"/>
      <c r="S481" s="9" t="n"/>
      <c r="T481" s="9" t="n"/>
      <c r="U481" s="9" t="n"/>
      <c r="V481" s="8" t="n"/>
      <c r="W481" s="29" t="n"/>
    </row>
    <row r="482" ht="15" customHeight="1">
      <c r="A482" s="8" t="n"/>
      <c r="B482" s="8" t="n"/>
      <c r="C482" s="8" t="n"/>
      <c r="D482" s="8" t="n"/>
      <c r="E482" s="9" t="n"/>
      <c r="F482" s="29" t="n"/>
      <c r="G482" s="8" t="n"/>
      <c r="H482" s="9" t="n"/>
      <c r="I482" s="9" t="n"/>
      <c r="J482" s="30">
        <f>IF(OR($H482="",NOT(ISNUMBER(IF(ISNUMBER($F482),$F482,IFERROR(--SUBSTITUTE($F482,".","/"),""))))),"",IF(AND($H482="A",ISNUMBER(IF(ISNUMBER($P482),$P482,IFERROR(--SUBSTITUTE($P482,".","/"),""))),IF(ISNUMBER($P482),$P482,IFERROR(--SUBSTITUTE($P482,".","/"),""))&gt;=IF(ISNUMBER($F482),$F482,IFERROR(--SUBSTITUTE($F482,".","/"),""))),MIN(IF(ISNUMBER($F482),$F482,IFERROR(--SUBSTITUTE($F482,".","/"),""))+INDEX(参数表!$B$4:$B$6,MATCH($H482,参数表!$A$4:$A$6,0)),IF(ISNUMBER($P482),$P482,IFERROR(--SUBSTITUTE($P482,".","/"),""))),IF(ISNUMBER($F482),$F482,IFERROR(--SUBSTITUTE($F482,".","/"),""))+INDEX(参数表!$B$4:$B$6,MATCH($H482,参数表!$A$4:$A$6,0))))</f>
        <v/>
      </c>
      <c r="K482" s="29" t="n"/>
      <c r="L482" s="8" t="n"/>
      <c r="M482" s="9" t="n"/>
      <c r="N482" s="29" t="n"/>
      <c r="O482" s="29" t="n"/>
      <c r="P482" s="29" t="n"/>
      <c r="Q482" s="29" t="n"/>
      <c r="R482" s="9" t="n"/>
      <c r="S482" s="9" t="n"/>
      <c r="T482" s="9" t="n"/>
      <c r="U482" s="9" t="n"/>
      <c r="V482" s="8" t="n"/>
      <c r="W482" s="29" t="n"/>
    </row>
    <row r="483" ht="15" customHeight="1">
      <c r="A483" s="8" t="n"/>
      <c r="B483" s="8" t="n"/>
      <c r="C483" s="8" t="n"/>
      <c r="D483" s="8" t="n"/>
      <c r="E483" s="9" t="n"/>
      <c r="F483" s="29" t="n"/>
      <c r="G483" s="8" t="n"/>
      <c r="H483" s="9" t="n"/>
      <c r="I483" s="9" t="n"/>
      <c r="J483" s="30">
        <f>IF(OR($H483="",NOT(ISNUMBER(IF(ISNUMBER($F483),$F483,IFERROR(--SUBSTITUTE($F483,".","/"),""))))),"",IF(AND($H483="A",ISNUMBER(IF(ISNUMBER($P483),$P483,IFERROR(--SUBSTITUTE($P483,".","/"),""))),IF(ISNUMBER($P483),$P483,IFERROR(--SUBSTITUTE($P483,".","/"),""))&gt;=IF(ISNUMBER($F483),$F483,IFERROR(--SUBSTITUTE($F483,".","/"),""))),MIN(IF(ISNUMBER($F483),$F483,IFERROR(--SUBSTITUTE($F483,".","/"),""))+INDEX(参数表!$B$4:$B$6,MATCH($H483,参数表!$A$4:$A$6,0)),IF(ISNUMBER($P483),$P483,IFERROR(--SUBSTITUTE($P483,".","/"),""))),IF(ISNUMBER($F483),$F483,IFERROR(--SUBSTITUTE($F483,".","/"),""))+INDEX(参数表!$B$4:$B$6,MATCH($H483,参数表!$A$4:$A$6,0))))</f>
        <v/>
      </c>
      <c r="K483" s="29" t="n"/>
      <c r="L483" s="8" t="n"/>
      <c r="M483" s="9" t="n"/>
      <c r="N483" s="29" t="n"/>
      <c r="O483" s="29" t="n"/>
      <c r="P483" s="29" t="n"/>
      <c r="Q483" s="29" t="n"/>
      <c r="R483" s="9" t="n"/>
      <c r="S483" s="9" t="n"/>
      <c r="T483" s="9" t="n"/>
      <c r="U483" s="9" t="n"/>
      <c r="V483" s="8" t="n"/>
      <c r="W483" s="29" t="n"/>
    </row>
    <row r="484" ht="15" customHeight="1">
      <c r="A484" s="8" t="n"/>
      <c r="B484" s="8" t="n"/>
      <c r="C484" s="8" t="n"/>
      <c r="D484" s="8" t="n"/>
      <c r="E484" s="9" t="n"/>
      <c r="F484" s="29" t="n"/>
      <c r="G484" s="8" t="n"/>
      <c r="H484" s="9" t="n"/>
      <c r="I484" s="9" t="n"/>
      <c r="J484" s="30">
        <f>IF(OR($H484="",NOT(ISNUMBER(IF(ISNUMBER($F484),$F484,IFERROR(--SUBSTITUTE($F484,".","/"),""))))),"",IF(AND($H484="A",ISNUMBER(IF(ISNUMBER($P484),$P484,IFERROR(--SUBSTITUTE($P484,".","/"),""))),IF(ISNUMBER($P484),$P484,IFERROR(--SUBSTITUTE($P484,".","/"),""))&gt;=IF(ISNUMBER($F484),$F484,IFERROR(--SUBSTITUTE($F484,".","/"),""))),MIN(IF(ISNUMBER($F484),$F484,IFERROR(--SUBSTITUTE($F484,".","/"),""))+INDEX(参数表!$B$4:$B$6,MATCH($H484,参数表!$A$4:$A$6,0)),IF(ISNUMBER($P484),$P484,IFERROR(--SUBSTITUTE($P484,".","/"),""))),IF(ISNUMBER($F484),$F484,IFERROR(--SUBSTITUTE($F484,".","/"),""))+INDEX(参数表!$B$4:$B$6,MATCH($H484,参数表!$A$4:$A$6,0))))</f>
        <v/>
      </c>
      <c r="K484" s="29" t="n"/>
      <c r="L484" s="8" t="n"/>
      <c r="M484" s="9" t="n"/>
      <c r="N484" s="29" t="n"/>
      <c r="O484" s="29" t="n"/>
      <c r="P484" s="29" t="n"/>
      <c r="Q484" s="29" t="n"/>
      <c r="R484" s="9" t="n"/>
      <c r="S484" s="9" t="n"/>
      <c r="T484" s="9" t="n"/>
      <c r="U484" s="9" t="n"/>
      <c r="V484" s="8" t="n"/>
      <c r="W484" s="29" t="n"/>
    </row>
    <row r="485" ht="15" customHeight="1">
      <c r="A485" s="8" t="n"/>
      <c r="B485" s="8" t="n"/>
      <c r="C485" s="8" t="n"/>
      <c r="D485" s="8" t="n"/>
      <c r="E485" s="9" t="n"/>
      <c r="F485" s="29" t="n"/>
      <c r="G485" s="8" t="n"/>
      <c r="H485" s="9" t="n"/>
      <c r="I485" s="9" t="n"/>
      <c r="J485" s="30">
        <f>IF(OR($H485="",NOT(ISNUMBER(IF(ISNUMBER($F485),$F485,IFERROR(--SUBSTITUTE($F485,".","/"),""))))),"",IF(AND($H485="A",ISNUMBER(IF(ISNUMBER($P485),$P485,IFERROR(--SUBSTITUTE($P485,".","/"),""))),IF(ISNUMBER($P485),$P485,IFERROR(--SUBSTITUTE($P485,".","/"),""))&gt;=IF(ISNUMBER($F485),$F485,IFERROR(--SUBSTITUTE($F485,".","/"),""))),MIN(IF(ISNUMBER($F485),$F485,IFERROR(--SUBSTITUTE($F485,".","/"),""))+INDEX(参数表!$B$4:$B$6,MATCH($H485,参数表!$A$4:$A$6,0)),IF(ISNUMBER($P485),$P485,IFERROR(--SUBSTITUTE($P485,".","/"),""))),IF(ISNUMBER($F485),$F485,IFERROR(--SUBSTITUTE($F485,".","/"),""))+INDEX(参数表!$B$4:$B$6,MATCH($H485,参数表!$A$4:$A$6,0))))</f>
        <v/>
      </c>
      <c r="K485" s="29" t="n"/>
      <c r="L485" s="8" t="n"/>
      <c r="M485" s="9" t="n"/>
      <c r="N485" s="29" t="n"/>
      <c r="O485" s="29" t="n"/>
      <c r="P485" s="29" t="n"/>
      <c r="Q485" s="29" t="n"/>
      <c r="R485" s="9" t="n"/>
      <c r="S485" s="9" t="n"/>
      <c r="T485" s="9" t="n"/>
      <c r="U485" s="9" t="n"/>
      <c r="V485" s="8" t="n"/>
      <c r="W485" s="29" t="n"/>
    </row>
    <row r="486" ht="15" customHeight="1">
      <c r="A486" s="8" t="n"/>
      <c r="B486" s="8" t="n"/>
      <c r="C486" s="8" t="n"/>
      <c r="D486" s="8" t="n"/>
      <c r="E486" s="9" t="n"/>
      <c r="F486" s="29" t="n"/>
      <c r="G486" s="8" t="n"/>
      <c r="H486" s="9" t="n"/>
      <c r="I486" s="9" t="n"/>
      <c r="J486" s="30">
        <f>IF(OR($H486="",NOT(ISNUMBER(IF(ISNUMBER($F486),$F486,IFERROR(--SUBSTITUTE($F486,".","/"),""))))),"",IF(AND($H486="A",ISNUMBER(IF(ISNUMBER($P486),$P486,IFERROR(--SUBSTITUTE($P486,".","/"),""))),IF(ISNUMBER($P486),$P486,IFERROR(--SUBSTITUTE($P486,".","/"),""))&gt;=IF(ISNUMBER($F486),$F486,IFERROR(--SUBSTITUTE($F486,".","/"),""))),MIN(IF(ISNUMBER($F486),$F486,IFERROR(--SUBSTITUTE($F486,".","/"),""))+INDEX(参数表!$B$4:$B$6,MATCH($H486,参数表!$A$4:$A$6,0)),IF(ISNUMBER($P486),$P486,IFERROR(--SUBSTITUTE($P486,".","/"),""))),IF(ISNUMBER($F486),$F486,IFERROR(--SUBSTITUTE($F486,".","/"),""))+INDEX(参数表!$B$4:$B$6,MATCH($H486,参数表!$A$4:$A$6,0))))</f>
        <v/>
      </c>
      <c r="K486" s="29" t="n"/>
      <c r="L486" s="8" t="n"/>
      <c r="M486" s="9" t="n"/>
      <c r="N486" s="29" t="n"/>
      <c r="O486" s="29" t="n"/>
      <c r="P486" s="29" t="n"/>
      <c r="Q486" s="29" t="n"/>
      <c r="R486" s="9" t="n"/>
      <c r="S486" s="9" t="n"/>
      <c r="T486" s="9" t="n"/>
      <c r="U486" s="9" t="n"/>
      <c r="V486" s="8" t="n"/>
      <c r="W486" s="29" t="n"/>
    </row>
    <row r="487" ht="15" customHeight="1">
      <c r="A487" s="8" t="n"/>
      <c r="B487" s="8" t="n"/>
      <c r="C487" s="8" t="n"/>
      <c r="D487" s="8" t="n"/>
      <c r="E487" s="9" t="n"/>
      <c r="F487" s="29" t="n"/>
      <c r="G487" s="8" t="n"/>
      <c r="H487" s="9" t="n"/>
      <c r="I487" s="9" t="n"/>
      <c r="J487" s="30">
        <f>IF(OR($H487="",NOT(ISNUMBER(IF(ISNUMBER($F487),$F487,IFERROR(--SUBSTITUTE($F487,".","/"),""))))),"",IF(AND($H487="A",ISNUMBER(IF(ISNUMBER($P487),$P487,IFERROR(--SUBSTITUTE($P487,".","/"),""))),IF(ISNUMBER($P487),$P487,IFERROR(--SUBSTITUTE($P487,".","/"),""))&gt;=IF(ISNUMBER($F487),$F487,IFERROR(--SUBSTITUTE($F487,".","/"),""))),MIN(IF(ISNUMBER($F487),$F487,IFERROR(--SUBSTITUTE($F487,".","/"),""))+INDEX(参数表!$B$4:$B$6,MATCH($H487,参数表!$A$4:$A$6,0)),IF(ISNUMBER($P487),$P487,IFERROR(--SUBSTITUTE($P487,".","/"),""))),IF(ISNUMBER($F487),$F487,IFERROR(--SUBSTITUTE($F487,".","/"),""))+INDEX(参数表!$B$4:$B$6,MATCH($H487,参数表!$A$4:$A$6,0))))</f>
        <v/>
      </c>
      <c r="K487" s="29" t="n"/>
      <c r="L487" s="8" t="n"/>
      <c r="M487" s="9" t="n"/>
      <c r="N487" s="29" t="n"/>
      <c r="O487" s="29" t="n"/>
      <c r="P487" s="29" t="n"/>
      <c r="Q487" s="29" t="n"/>
      <c r="R487" s="9" t="n"/>
      <c r="S487" s="9" t="n"/>
      <c r="T487" s="9" t="n"/>
      <c r="U487" s="9" t="n"/>
      <c r="V487" s="8" t="n"/>
      <c r="W487" s="29" t="n"/>
    </row>
    <row r="488" ht="15" customHeight="1">
      <c r="A488" s="8" t="n"/>
      <c r="B488" s="8" t="n"/>
      <c r="C488" s="8" t="n"/>
      <c r="D488" s="8" t="n"/>
      <c r="E488" s="9" t="n"/>
      <c r="F488" s="29" t="n"/>
      <c r="G488" s="8" t="n"/>
      <c r="H488" s="9" t="n"/>
      <c r="I488" s="9" t="n"/>
      <c r="J488" s="30">
        <f>IF(OR($H488="",NOT(ISNUMBER(IF(ISNUMBER($F488),$F488,IFERROR(--SUBSTITUTE($F488,".","/"),""))))),"",IF(AND($H488="A",ISNUMBER(IF(ISNUMBER($P488),$P488,IFERROR(--SUBSTITUTE($P488,".","/"),""))),IF(ISNUMBER($P488),$P488,IFERROR(--SUBSTITUTE($P488,".","/"),""))&gt;=IF(ISNUMBER($F488),$F488,IFERROR(--SUBSTITUTE($F488,".","/"),""))),MIN(IF(ISNUMBER($F488),$F488,IFERROR(--SUBSTITUTE($F488,".","/"),""))+INDEX(参数表!$B$4:$B$6,MATCH($H488,参数表!$A$4:$A$6,0)),IF(ISNUMBER($P488),$P488,IFERROR(--SUBSTITUTE($P488,".","/"),""))),IF(ISNUMBER($F488),$F488,IFERROR(--SUBSTITUTE($F488,".","/"),""))+INDEX(参数表!$B$4:$B$6,MATCH($H488,参数表!$A$4:$A$6,0))))</f>
        <v/>
      </c>
      <c r="K488" s="29" t="n"/>
      <c r="L488" s="8" t="n"/>
      <c r="M488" s="9" t="n"/>
      <c r="N488" s="29" t="n"/>
      <c r="O488" s="29" t="n"/>
      <c r="P488" s="29" t="n"/>
      <c r="Q488" s="29" t="n"/>
      <c r="R488" s="9" t="n"/>
      <c r="S488" s="9" t="n"/>
      <c r="T488" s="9" t="n"/>
      <c r="U488" s="9" t="n"/>
      <c r="V488" s="8" t="n"/>
      <c r="W488" s="29" t="n"/>
    </row>
    <row r="489" ht="15" customHeight="1">
      <c r="A489" s="8" t="n"/>
      <c r="B489" s="8" t="n"/>
      <c r="C489" s="8" t="n"/>
      <c r="D489" s="8" t="n"/>
      <c r="E489" s="9" t="n"/>
      <c r="F489" s="29" t="n"/>
      <c r="G489" s="8" t="n"/>
      <c r="H489" s="9" t="n"/>
      <c r="I489" s="9" t="n"/>
      <c r="J489" s="30">
        <f>IF(OR($H489="",NOT(ISNUMBER(IF(ISNUMBER($F489),$F489,IFERROR(--SUBSTITUTE($F489,".","/"),""))))),"",IF(AND($H489="A",ISNUMBER(IF(ISNUMBER($P489),$P489,IFERROR(--SUBSTITUTE($P489,".","/"),""))),IF(ISNUMBER($P489),$P489,IFERROR(--SUBSTITUTE($P489,".","/"),""))&gt;=IF(ISNUMBER($F489),$F489,IFERROR(--SUBSTITUTE($F489,".","/"),""))),MIN(IF(ISNUMBER($F489),$F489,IFERROR(--SUBSTITUTE($F489,".","/"),""))+INDEX(参数表!$B$4:$B$6,MATCH($H489,参数表!$A$4:$A$6,0)),IF(ISNUMBER($P489),$P489,IFERROR(--SUBSTITUTE($P489,".","/"),""))),IF(ISNUMBER($F489),$F489,IFERROR(--SUBSTITUTE($F489,".","/"),""))+INDEX(参数表!$B$4:$B$6,MATCH($H489,参数表!$A$4:$A$6,0))))</f>
        <v/>
      </c>
      <c r="K489" s="29" t="n"/>
      <c r="L489" s="8" t="n"/>
      <c r="M489" s="9" t="n"/>
      <c r="N489" s="29" t="n"/>
      <c r="O489" s="29" t="n"/>
      <c r="P489" s="29" t="n"/>
      <c r="Q489" s="29" t="n"/>
      <c r="R489" s="9" t="n"/>
      <c r="S489" s="9" t="n"/>
      <c r="T489" s="9" t="n"/>
      <c r="U489" s="9" t="n"/>
      <c r="V489" s="8" t="n"/>
      <c r="W489" s="29" t="n"/>
    </row>
    <row r="490" ht="15" customHeight="1">
      <c r="A490" s="8" t="n"/>
      <c r="B490" s="8" t="n"/>
      <c r="C490" s="8" t="n"/>
      <c r="D490" s="8" t="n"/>
      <c r="E490" s="9" t="n"/>
      <c r="F490" s="29" t="n"/>
      <c r="G490" s="8" t="n"/>
      <c r="H490" s="9" t="n"/>
      <c r="I490" s="9" t="n"/>
      <c r="J490" s="30">
        <f>IF(OR($H490="",NOT(ISNUMBER(IF(ISNUMBER($F490),$F490,IFERROR(--SUBSTITUTE($F490,".","/"),""))))),"",IF(AND($H490="A",ISNUMBER(IF(ISNUMBER($P490),$P490,IFERROR(--SUBSTITUTE($P490,".","/"),""))),IF(ISNUMBER($P490),$P490,IFERROR(--SUBSTITUTE($P490,".","/"),""))&gt;=IF(ISNUMBER($F490),$F490,IFERROR(--SUBSTITUTE($F490,".","/"),""))),MIN(IF(ISNUMBER($F490),$F490,IFERROR(--SUBSTITUTE($F490,".","/"),""))+INDEX(参数表!$B$4:$B$6,MATCH($H490,参数表!$A$4:$A$6,0)),IF(ISNUMBER($P490),$P490,IFERROR(--SUBSTITUTE($P490,".","/"),""))),IF(ISNUMBER($F490),$F490,IFERROR(--SUBSTITUTE($F490,".","/"),""))+INDEX(参数表!$B$4:$B$6,MATCH($H490,参数表!$A$4:$A$6,0))))</f>
        <v/>
      </c>
      <c r="K490" s="29" t="n"/>
      <c r="L490" s="8" t="n"/>
      <c r="M490" s="9" t="n"/>
      <c r="N490" s="29" t="n"/>
      <c r="O490" s="29" t="n"/>
      <c r="P490" s="29" t="n"/>
      <c r="Q490" s="29" t="n"/>
      <c r="R490" s="9" t="n"/>
      <c r="S490" s="9" t="n"/>
      <c r="T490" s="9" t="n"/>
      <c r="U490" s="9" t="n"/>
      <c r="V490" s="8" t="n"/>
      <c r="W490" s="29" t="n"/>
    </row>
    <row r="491" ht="15" customHeight="1">
      <c r="A491" s="8" t="n"/>
      <c r="B491" s="8" t="n"/>
      <c r="C491" s="8" t="n"/>
      <c r="D491" s="8" t="n"/>
      <c r="E491" s="9" t="n"/>
      <c r="F491" s="29" t="n"/>
      <c r="G491" s="8" t="n"/>
      <c r="H491" s="9" t="n"/>
      <c r="I491" s="9" t="n"/>
      <c r="J491" s="30">
        <f>IF(OR($H491="",NOT(ISNUMBER(IF(ISNUMBER($F491),$F491,IFERROR(--SUBSTITUTE($F491,".","/"),""))))),"",IF(AND($H491="A",ISNUMBER(IF(ISNUMBER($P491),$P491,IFERROR(--SUBSTITUTE($P491,".","/"),""))),IF(ISNUMBER($P491),$P491,IFERROR(--SUBSTITUTE($P491,".","/"),""))&gt;=IF(ISNUMBER($F491),$F491,IFERROR(--SUBSTITUTE($F491,".","/"),""))),MIN(IF(ISNUMBER($F491),$F491,IFERROR(--SUBSTITUTE($F491,".","/"),""))+INDEX(参数表!$B$4:$B$6,MATCH($H491,参数表!$A$4:$A$6,0)),IF(ISNUMBER($P491),$P491,IFERROR(--SUBSTITUTE($P491,".","/"),""))),IF(ISNUMBER($F491),$F491,IFERROR(--SUBSTITUTE($F491,".","/"),""))+INDEX(参数表!$B$4:$B$6,MATCH($H491,参数表!$A$4:$A$6,0))))</f>
        <v/>
      </c>
      <c r="K491" s="29" t="n"/>
      <c r="L491" s="8" t="n"/>
      <c r="M491" s="9" t="n"/>
      <c r="N491" s="29" t="n"/>
      <c r="O491" s="29" t="n"/>
      <c r="P491" s="29" t="n"/>
      <c r="Q491" s="29" t="n"/>
      <c r="R491" s="9" t="n"/>
      <c r="S491" s="9" t="n"/>
      <c r="T491" s="9" t="n"/>
      <c r="U491" s="9" t="n"/>
      <c r="V491" s="8" t="n"/>
      <c r="W491" s="29" t="n"/>
    </row>
    <row r="492" ht="15" customHeight="1">
      <c r="A492" s="8" t="n"/>
      <c r="B492" s="8" t="n"/>
      <c r="C492" s="8" t="n"/>
      <c r="D492" s="8" t="n"/>
      <c r="E492" s="9" t="n"/>
      <c r="F492" s="29" t="n"/>
      <c r="G492" s="8" t="n"/>
      <c r="H492" s="9" t="n"/>
      <c r="I492" s="9" t="n"/>
      <c r="J492" s="30">
        <f>IF(OR($H492="",NOT(ISNUMBER(IF(ISNUMBER($F492),$F492,IFERROR(--SUBSTITUTE($F492,".","/"),""))))),"",IF(AND($H492="A",ISNUMBER(IF(ISNUMBER($P492),$P492,IFERROR(--SUBSTITUTE($P492,".","/"),""))),IF(ISNUMBER($P492),$P492,IFERROR(--SUBSTITUTE($P492,".","/"),""))&gt;=IF(ISNUMBER($F492),$F492,IFERROR(--SUBSTITUTE($F492,".","/"),""))),MIN(IF(ISNUMBER($F492),$F492,IFERROR(--SUBSTITUTE($F492,".","/"),""))+INDEX(参数表!$B$4:$B$6,MATCH($H492,参数表!$A$4:$A$6,0)),IF(ISNUMBER($P492),$P492,IFERROR(--SUBSTITUTE($P492,".","/"),""))),IF(ISNUMBER($F492),$F492,IFERROR(--SUBSTITUTE($F492,".","/"),""))+INDEX(参数表!$B$4:$B$6,MATCH($H492,参数表!$A$4:$A$6,0))))</f>
        <v/>
      </c>
      <c r="K492" s="29" t="n"/>
      <c r="L492" s="8" t="n"/>
      <c r="M492" s="9" t="n"/>
      <c r="N492" s="29" t="n"/>
      <c r="O492" s="29" t="n"/>
      <c r="P492" s="29" t="n"/>
      <c r="Q492" s="29" t="n"/>
      <c r="R492" s="9" t="n"/>
      <c r="S492" s="9" t="n"/>
      <c r="T492" s="9" t="n"/>
      <c r="U492" s="9" t="n"/>
      <c r="V492" s="8" t="n"/>
      <c r="W492" s="29" t="n"/>
    </row>
    <row r="493" ht="15" customHeight="1">
      <c r="A493" s="8" t="n"/>
      <c r="B493" s="8" t="n"/>
      <c r="C493" s="8" t="n"/>
      <c r="D493" s="8" t="n"/>
      <c r="E493" s="9" t="n"/>
      <c r="F493" s="29" t="n"/>
      <c r="G493" s="8" t="n"/>
      <c r="H493" s="9" t="n"/>
      <c r="I493" s="9" t="n"/>
      <c r="J493" s="30">
        <f>IF(OR($H493="",NOT(ISNUMBER(IF(ISNUMBER($F493),$F493,IFERROR(--SUBSTITUTE($F493,".","/"),""))))),"",IF(AND($H493="A",ISNUMBER(IF(ISNUMBER($P493),$P493,IFERROR(--SUBSTITUTE($P493,".","/"),""))),IF(ISNUMBER($P493),$P493,IFERROR(--SUBSTITUTE($P493,".","/"),""))&gt;=IF(ISNUMBER($F493),$F493,IFERROR(--SUBSTITUTE($F493,".","/"),""))),MIN(IF(ISNUMBER($F493),$F493,IFERROR(--SUBSTITUTE($F493,".","/"),""))+INDEX(参数表!$B$4:$B$6,MATCH($H493,参数表!$A$4:$A$6,0)),IF(ISNUMBER($P493),$P493,IFERROR(--SUBSTITUTE($P493,".","/"),""))),IF(ISNUMBER($F493),$F493,IFERROR(--SUBSTITUTE($F493,".","/"),""))+INDEX(参数表!$B$4:$B$6,MATCH($H493,参数表!$A$4:$A$6,0))))</f>
        <v/>
      </c>
      <c r="K493" s="29" t="n"/>
      <c r="L493" s="8" t="n"/>
      <c r="M493" s="9" t="n"/>
      <c r="N493" s="29" t="n"/>
      <c r="O493" s="29" t="n"/>
      <c r="P493" s="29" t="n"/>
      <c r="Q493" s="29" t="n"/>
      <c r="R493" s="9" t="n"/>
      <c r="S493" s="9" t="n"/>
      <c r="T493" s="9" t="n"/>
      <c r="U493" s="9" t="n"/>
      <c r="V493" s="8" t="n"/>
      <c r="W493" s="29" t="n"/>
    </row>
    <row r="494" ht="15" customHeight="1">
      <c r="A494" s="8" t="n"/>
      <c r="B494" s="8" t="n"/>
      <c r="C494" s="8" t="n"/>
      <c r="D494" s="8" t="n"/>
      <c r="E494" s="9" t="n"/>
      <c r="F494" s="29" t="n"/>
      <c r="G494" s="8" t="n"/>
      <c r="H494" s="9" t="n"/>
      <c r="I494" s="9" t="n"/>
      <c r="J494" s="30">
        <f>IF(OR($H494="",NOT(ISNUMBER(IF(ISNUMBER($F494),$F494,IFERROR(--SUBSTITUTE($F494,".","/"),""))))),"",IF(AND($H494="A",ISNUMBER(IF(ISNUMBER($P494),$P494,IFERROR(--SUBSTITUTE($P494,".","/"),""))),IF(ISNUMBER($P494),$P494,IFERROR(--SUBSTITUTE($P494,".","/"),""))&gt;=IF(ISNUMBER($F494),$F494,IFERROR(--SUBSTITUTE($F494,".","/"),""))),MIN(IF(ISNUMBER($F494),$F494,IFERROR(--SUBSTITUTE($F494,".","/"),""))+INDEX(参数表!$B$4:$B$6,MATCH($H494,参数表!$A$4:$A$6,0)),IF(ISNUMBER($P494),$P494,IFERROR(--SUBSTITUTE($P494,".","/"),""))),IF(ISNUMBER($F494),$F494,IFERROR(--SUBSTITUTE($F494,".","/"),""))+INDEX(参数表!$B$4:$B$6,MATCH($H494,参数表!$A$4:$A$6,0))))</f>
        <v/>
      </c>
      <c r="K494" s="29" t="n"/>
      <c r="L494" s="8" t="n"/>
      <c r="M494" s="9" t="n"/>
      <c r="N494" s="29" t="n"/>
      <c r="O494" s="29" t="n"/>
      <c r="P494" s="29" t="n"/>
      <c r="Q494" s="29" t="n"/>
      <c r="R494" s="9" t="n"/>
      <c r="S494" s="9" t="n"/>
      <c r="T494" s="9" t="n"/>
      <c r="U494" s="9" t="n"/>
      <c r="V494" s="8" t="n"/>
      <c r="W494" s="29" t="n"/>
    </row>
    <row r="495" ht="15" customHeight="1">
      <c r="A495" s="8" t="n"/>
      <c r="B495" s="8" t="n"/>
      <c r="C495" s="8" t="n"/>
      <c r="D495" s="8" t="n"/>
      <c r="E495" s="9" t="n"/>
      <c r="F495" s="29" t="n"/>
      <c r="G495" s="8" t="n"/>
      <c r="H495" s="9" t="n"/>
      <c r="I495" s="9" t="n"/>
      <c r="J495" s="30">
        <f>IF(OR($H495="",NOT(ISNUMBER(IF(ISNUMBER($F495),$F495,IFERROR(--SUBSTITUTE($F495,".","/"),""))))),"",IF(AND($H495="A",ISNUMBER(IF(ISNUMBER($P495),$P495,IFERROR(--SUBSTITUTE($P495,".","/"),""))),IF(ISNUMBER($P495),$P495,IFERROR(--SUBSTITUTE($P495,".","/"),""))&gt;=IF(ISNUMBER($F495),$F495,IFERROR(--SUBSTITUTE($F495,".","/"),""))),MIN(IF(ISNUMBER($F495),$F495,IFERROR(--SUBSTITUTE($F495,".","/"),""))+INDEX(参数表!$B$4:$B$6,MATCH($H495,参数表!$A$4:$A$6,0)),IF(ISNUMBER($P495),$P495,IFERROR(--SUBSTITUTE($P495,".","/"),""))),IF(ISNUMBER($F495),$F495,IFERROR(--SUBSTITUTE($F495,".","/"),""))+INDEX(参数表!$B$4:$B$6,MATCH($H495,参数表!$A$4:$A$6,0))))</f>
        <v/>
      </c>
      <c r="K495" s="29" t="n"/>
      <c r="L495" s="8" t="n"/>
      <c r="M495" s="9" t="n"/>
      <c r="N495" s="29" t="n"/>
      <c r="O495" s="29" t="n"/>
      <c r="P495" s="29" t="n"/>
      <c r="Q495" s="29" t="n"/>
      <c r="R495" s="9" t="n"/>
      <c r="S495" s="9" t="n"/>
      <c r="T495" s="9" t="n"/>
      <c r="U495" s="9" t="n"/>
      <c r="V495" s="8" t="n"/>
      <c r="W495" s="29" t="n"/>
    </row>
    <row r="496" ht="15" customHeight="1">
      <c r="A496" s="8" t="n"/>
      <c r="B496" s="8" t="n"/>
      <c r="C496" s="8" t="n"/>
      <c r="D496" s="8" t="n"/>
      <c r="E496" s="9" t="n"/>
      <c r="F496" s="29" t="n"/>
      <c r="G496" s="8" t="n"/>
      <c r="H496" s="9" t="n"/>
      <c r="I496" s="9" t="n"/>
      <c r="J496" s="30">
        <f>IF(OR($H496="",NOT(ISNUMBER(IF(ISNUMBER($F496),$F496,IFERROR(--SUBSTITUTE($F496,".","/"),""))))),"",IF(AND($H496="A",ISNUMBER(IF(ISNUMBER($P496),$P496,IFERROR(--SUBSTITUTE($P496,".","/"),""))),IF(ISNUMBER($P496),$P496,IFERROR(--SUBSTITUTE($P496,".","/"),""))&gt;=IF(ISNUMBER($F496),$F496,IFERROR(--SUBSTITUTE($F496,".","/"),""))),MIN(IF(ISNUMBER($F496),$F496,IFERROR(--SUBSTITUTE($F496,".","/"),""))+INDEX(参数表!$B$4:$B$6,MATCH($H496,参数表!$A$4:$A$6,0)),IF(ISNUMBER($P496),$P496,IFERROR(--SUBSTITUTE($P496,".","/"),""))),IF(ISNUMBER($F496),$F496,IFERROR(--SUBSTITUTE($F496,".","/"),""))+INDEX(参数表!$B$4:$B$6,MATCH($H496,参数表!$A$4:$A$6,0))))</f>
        <v/>
      </c>
      <c r="K496" s="29" t="n"/>
      <c r="L496" s="8" t="n"/>
      <c r="M496" s="9" t="n"/>
      <c r="N496" s="29" t="n"/>
      <c r="O496" s="29" t="n"/>
      <c r="P496" s="29" t="n"/>
      <c r="Q496" s="29" t="n"/>
      <c r="R496" s="9" t="n"/>
      <c r="S496" s="9" t="n"/>
      <c r="T496" s="9" t="n"/>
      <c r="U496" s="9" t="n"/>
      <c r="V496" s="8" t="n"/>
      <c r="W496" s="29" t="n"/>
    </row>
    <row r="497" ht="15" customHeight="1">
      <c r="A497" s="8" t="n"/>
      <c r="B497" s="8" t="n"/>
      <c r="C497" s="8" t="n"/>
      <c r="D497" s="8" t="n"/>
      <c r="E497" s="9" t="n"/>
      <c r="F497" s="29" t="n"/>
      <c r="G497" s="8" t="n"/>
      <c r="H497" s="9" t="n"/>
      <c r="I497" s="9" t="n"/>
      <c r="J497" s="30">
        <f>IF(OR($H497="",NOT(ISNUMBER(IF(ISNUMBER($F497),$F497,IFERROR(--SUBSTITUTE($F497,".","/"),""))))),"",IF(AND($H497="A",ISNUMBER(IF(ISNUMBER($P497),$P497,IFERROR(--SUBSTITUTE($P497,".","/"),""))),IF(ISNUMBER($P497),$P497,IFERROR(--SUBSTITUTE($P497,".","/"),""))&gt;=IF(ISNUMBER($F497),$F497,IFERROR(--SUBSTITUTE($F497,".","/"),""))),MIN(IF(ISNUMBER($F497),$F497,IFERROR(--SUBSTITUTE($F497,".","/"),""))+INDEX(参数表!$B$4:$B$6,MATCH($H497,参数表!$A$4:$A$6,0)),IF(ISNUMBER($P497),$P497,IFERROR(--SUBSTITUTE($P497,".","/"),""))),IF(ISNUMBER($F497),$F497,IFERROR(--SUBSTITUTE($F497,".","/"),""))+INDEX(参数表!$B$4:$B$6,MATCH($H497,参数表!$A$4:$A$6,0))))</f>
        <v/>
      </c>
      <c r="K497" s="29" t="n"/>
      <c r="L497" s="8" t="n"/>
      <c r="M497" s="9" t="n"/>
      <c r="N497" s="29" t="n"/>
      <c r="O497" s="29" t="n"/>
      <c r="P497" s="29" t="n"/>
      <c r="Q497" s="29" t="n"/>
      <c r="R497" s="9" t="n"/>
      <c r="S497" s="9" t="n"/>
      <c r="T497" s="9" t="n"/>
      <c r="U497" s="9" t="n"/>
      <c r="V497" s="8" t="n"/>
      <c r="W497" s="29" t="n"/>
    </row>
    <row r="498" ht="15" customHeight="1">
      <c r="A498" s="8" t="n"/>
      <c r="B498" s="8" t="n"/>
      <c r="C498" s="8" t="n"/>
      <c r="D498" s="8" t="n"/>
      <c r="E498" s="9" t="n"/>
      <c r="F498" s="29" t="n"/>
      <c r="G498" s="8" t="n"/>
      <c r="H498" s="9" t="n"/>
      <c r="I498" s="9" t="n"/>
      <c r="J498" s="30">
        <f>IF(OR($H498="",NOT(ISNUMBER(IF(ISNUMBER($F498),$F498,IFERROR(--SUBSTITUTE($F498,".","/"),""))))),"",IF(AND($H498="A",ISNUMBER(IF(ISNUMBER($P498),$P498,IFERROR(--SUBSTITUTE($P498,".","/"),""))),IF(ISNUMBER($P498),$P498,IFERROR(--SUBSTITUTE($P498,".","/"),""))&gt;=IF(ISNUMBER($F498),$F498,IFERROR(--SUBSTITUTE($F498,".","/"),""))),MIN(IF(ISNUMBER($F498),$F498,IFERROR(--SUBSTITUTE($F498,".","/"),""))+INDEX(参数表!$B$4:$B$6,MATCH($H498,参数表!$A$4:$A$6,0)),IF(ISNUMBER($P498),$P498,IFERROR(--SUBSTITUTE($P498,".","/"),""))),IF(ISNUMBER($F498),$F498,IFERROR(--SUBSTITUTE($F498,".","/"),""))+INDEX(参数表!$B$4:$B$6,MATCH($H498,参数表!$A$4:$A$6,0))))</f>
        <v/>
      </c>
      <c r="K498" s="29" t="n"/>
      <c r="L498" s="8" t="n"/>
      <c r="M498" s="9" t="n"/>
      <c r="N498" s="29" t="n"/>
      <c r="O498" s="29" t="n"/>
      <c r="P498" s="29" t="n"/>
      <c r="Q498" s="29" t="n"/>
      <c r="R498" s="9" t="n"/>
      <c r="S498" s="9" t="n"/>
      <c r="T498" s="9" t="n"/>
      <c r="U498" s="9" t="n"/>
      <c r="V498" s="8" t="n"/>
      <c r="W498" s="29" t="n"/>
    </row>
    <row r="499" ht="15" customHeight="1">
      <c r="A499" s="8" t="n"/>
      <c r="B499" s="8" t="n"/>
      <c r="C499" s="8" t="n"/>
      <c r="D499" s="8" t="n"/>
      <c r="E499" s="9" t="n"/>
      <c r="F499" s="29" t="n"/>
      <c r="G499" s="8" t="n"/>
      <c r="H499" s="9" t="n"/>
      <c r="I499" s="9" t="n"/>
      <c r="J499" s="30">
        <f>IF(OR($H499="",NOT(ISNUMBER(IF(ISNUMBER($F499),$F499,IFERROR(--SUBSTITUTE($F499,".","/"),""))))),"",IF(AND($H499="A",ISNUMBER(IF(ISNUMBER($P499),$P499,IFERROR(--SUBSTITUTE($P499,".","/"),""))),IF(ISNUMBER($P499),$P499,IFERROR(--SUBSTITUTE($P499,".","/"),""))&gt;=IF(ISNUMBER($F499),$F499,IFERROR(--SUBSTITUTE($F499,".","/"),""))),MIN(IF(ISNUMBER($F499),$F499,IFERROR(--SUBSTITUTE($F499,".","/"),""))+INDEX(参数表!$B$4:$B$6,MATCH($H499,参数表!$A$4:$A$6,0)),IF(ISNUMBER($P499),$P499,IFERROR(--SUBSTITUTE($P499,".","/"),""))),IF(ISNUMBER($F499),$F499,IFERROR(--SUBSTITUTE($F499,".","/"),""))+INDEX(参数表!$B$4:$B$6,MATCH($H499,参数表!$A$4:$A$6,0))))</f>
        <v/>
      </c>
      <c r="K499" s="29" t="n"/>
      <c r="L499" s="8" t="n"/>
      <c r="M499" s="9" t="n"/>
      <c r="N499" s="29" t="n"/>
      <c r="O499" s="29" t="n"/>
      <c r="P499" s="29" t="n"/>
      <c r="Q499" s="29" t="n"/>
      <c r="R499" s="9" t="n"/>
      <c r="S499" s="9" t="n"/>
      <c r="T499" s="9" t="n"/>
      <c r="U499" s="9" t="n"/>
      <c r="V499" s="8" t="n"/>
      <c r="W499" s="29" t="n"/>
    </row>
    <row r="500" ht="15" customHeight="1">
      <c r="A500" s="8" t="n"/>
      <c r="B500" s="8" t="n"/>
      <c r="C500" s="8" t="n"/>
      <c r="D500" s="8" t="n"/>
      <c r="E500" s="9" t="n"/>
      <c r="F500" s="29" t="n"/>
      <c r="G500" s="8" t="n"/>
      <c r="H500" s="9" t="n"/>
      <c r="I500" s="9" t="n"/>
      <c r="J500" s="30">
        <f>IF(OR($H500="",NOT(ISNUMBER(IF(ISNUMBER($F500),$F500,IFERROR(--SUBSTITUTE($F500,".","/"),""))))),"",IF(AND($H500="A",ISNUMBER(IF(ISNUMBER($P500),$P500,IFERROR(--SUBSTITUTE($P500,".","/"),""))),IF(ISNUMBER($P500),$P500,IFERROR(--SUBSTITUTE($P500,".","/"),""))&gt;=IF(ISNUMBER($F500),$F500,IFERROR(--SUBSTITUTE($F500,".","/"),""))),MIN(IF(ISNUMBER($F500),$F500,IFERROR(--SUBSTITUTE($F500,".","/"),""))+INDEX(参数表!$B$4:$B$6,MATCH($H500,参数表!$A$4:$A$6,0)),IF(ISNUMBER($P500),$P500,IFERROR(--SUBSTITUTE($P500,".","/"),""))),IF(ISNUMBER($F500),$F500,IFERROR(--SUBSTITUTE($F500,".","/"),""))+INDEX(参数表!$B$4:$B$6,MATCH($H500,参数表!$A$4:$A$6,0))))</f>
        <v/>
      </c>
      <c r="K500" s="29" t="n"/>
      <c r="L500" s="8" t="n"/>
      <c r="M500" s="9" t="n"/>
      <c r="N500" s="29" t="n"/>
      <c r="O500" s="29" t="n"/>
      <c r="P500" s="29" t="n"/>
      <c r="Q500" s="29" t="n"/>
      <c r="R500" s="9" t="n"/>
      <c r="S500" s="9" t="n"/>
      <c r="T500" s="9" t="n"/>
      <c r="U500" s="9" t="n"/>
      <c r="V500" s="8" t="n"/>
      <c r="W500" s="29" t="n"/>
    </row>
    <row r="501" ht="15" customHeight="1">
      <c r="A501" s="8" t="n"/>
      <c r="B501" s="8" t="n"/>
      <c r="C501" s="8" t="n"/>
      <c r="D501" s="8" t="n"/>
      <c r="E501" s="9" t="n"/>
      <c r="F501" s="29" t="n"/>
      <c r="G501" s="8" t="n"/>
      <c r="H501" s="9" t="n"/>
      <c r="I501" s="9" t="n"/>
      <c r="J501" s="30">
        <f>IF(OR($H501="",NOT(ISNUMBER(IF(ISNUMBER($F501),$F501,IFERROR(--SUBSTITUTE($F501,".","/"),""))))),"",IF(AND($H501="A",ISNUMBER(IF(ISNUMBER($P501),$P501,IFERROR(--SUBSTITUTE($P501,".","/"),""))),IF(ISNUMBER($P501),$P501,IFERROR(--SUBSTITUTE($P501,".","/"),""))&gt;=IF(ISNUMBER($F501),$F501,IFERROR(--SUBSTITUTE($F501,".","/"),""))),MIN(IF(ISNUMBER($F501),$F501,IFERROR(--SUBSTITUTE($F501,".","/"),""))+INDEX(参数表!$B$4:$B$6,MATCH($H501,参数表!$A$4:$A$6,0)),IF(ISNUMBER($P501),$P501,IFERROR(--SUBSTITUTE($P501,".","/"),""))),IF(ISNUMBER($F501),$F501,IFERROR(--SUBSTITUTE($F501,".","/"),""))+INDEX(参数表!$B$4:$B$6,MATCH($H501,参数表!$A$4:$A$6,0))))</f>
        <v/>
      </c>
      <c r="K501" s="29" t="n"/>
      <c r="L501" s="8" t="n"/>
      <c r="M501" s="9" t="n"/>
      <c r="N501" s="29" t="n"/>
      <c r="O501" s="29" t="n"/>
      <c r="P501" s="29" t="n"/>
      <c r="Q501" s="29" t="n"/>
      <c r="R501" s="9" t="n"/>
      <c r="S501" s="9" t="n"/>
      <c r="T501" s="9" t="n"/>
      <c r="U501" s="9" t="n"/>
      <c r="V501" s="8" t="n"/>
      <c r="W501" s="29" t="n"/>
    </row>
    <row r="502" ht="15" customHeight="1">
      <c r="A502" s="8" t="n"/>
      <c r="B502" s="8" t="n"/>
      <c r="C502" s="8" t="n"/>
      <c r="D502" s="8" t="n"/>
      <c r="E502" s="9" t="n"/>
      <c r="F502" s="29" t="n"/>
      <c r="G502" s="8" t="n"/>
      <c r="H502" s="9" t="n"/>
      <c r="I502" s="9" t="n"/>
      <c r="J502" s="30">
        <f>IF(OR($H502="",NOT(ISNUMBER(IF(ISNUMBER($F502),$F502,IFERROR(--SUBSTITUTE($F502,".","/"),""))))),"",IF(AND($H502="A",ISNUMBER(IF(ISNUMBER($P502),$P502,IFERROR(--SUBSTITUTE($P502,".","/"),""))),IF(ISNUMBER($P502),$P502,IFERROR(--SUBSTITUTE($P502,".","/"),""))&gt;=IF(ISNUMBER($F502),$F502,IFERROR(--SUBSTITUTE($F502,".","/"),""))),MIN(IF(ISNUMBER($F502),$F502,IFERROR(--SUBSTITUTE($F502,".","/"),""))+INDEX(参数表!$B$4:$B$6,MATCH($H502,参数表!$A$4:$A$6,0)),IF(ISNUMBER($P502),$P502,IFERROR(--SUBSTITUTE($P502,".","/"),""))),IF(ISNUMBER($F502),$F502,IFERROR(--SUBSTITUTE($F502,".","/"),""))+INDEX(参数表!$B$4:$B$6,MATCH($H502,参数表!$A$4:$A$6,0))))</f>
        <v/>
      </c>
      <c r="K502" s="29" t="n"/>
      <c r="L502" s="8" t="n"/>
      <c r="M502" s="9" t="n"/>
      <c r="N502" s="29" t="n"/>
      <c r="O502" s="29" t="n"/>
      <c r="P502" s="29" t="n"/>
      <c r="Q502" s="29" t="n"/>
      <c r="R502" s="9" t="n"/>
      <c r="S502" s="9" t="n"/>
      <c r="T502" s="9" t="n"/>
      <c r="U502" s="9" t="n"/>
      <c r="V502" s="8" t="n"/>
      <c r="W502" s="29" t="n"/>
    </row>
    <row r="503" ht="15" customHeight="1">
      <c r="A503" s="8" t="n"/>
      <c r="B503" s="8" t="n"/>
      <c r="C503" s="8" t="n"/>
      <c r="D503" s="8" t="n"/>
      <c r="E503" s="9" t="n"/>
      <c r="F503" s="29" t="n"/>
      <c r="G503" s="8" t="n"/>
      <c r="H503" s="9" t="n"/>
      <c r="I503" s="9" t="n"/>
      <c r="J503" s="30">
        <f>IF(OR($H503="",NOT(ISNUMBER(IF(ISNUMBER($F503),$F503,IFERROR(--SUBSTITUTE($F503,".","/"),""))))),"",IF(AND($H503="A",ISNUMBER(IF(ISNUMBER($P503),$P503,IFERROR(--SUBSTITUTE($P503,".","/"),""))),IF(ISNUMBER($P503),$P503,IFERROR(--SUBSTITUTE($P503,".","/"),""))&gt;=IF(ISNUMBER($F503),$F503,IFERROR(--SUBSTITUTE($F503,".","/"),""))),MIN(IF(ISNUMBER($F503),$F503,IFERROR(--SUBSTITUTE($F503,".","/"),""))+INDEX(参数表!$B$4:$B$6,MATCH($H503,参数表!$A$4:$A$6,0)),IF(ISNUMBER($P503),$P503,IFERROR(--SUBSTITUTE($P503,".","/"),""))),IF(ISNUMBER($F503),$F503,IFERROR(--SUBSTITUTE($F503,".","/"),""))+INDEX(参数表!$B$4:$B$6,MATCH($H503,参数表!$A$4:$A$6,0))))</f>
        <v/>
      </c>
      <c r="K503" s="29" t="n"/>
      <c r="L503" s="8" t="n"/>
      <c r="M503" s="9" t="n"/>
      <c r="N503" s="29" t="n"/>
      <c r="O503" s="29" t="n"/>
      <c r="P503" s="29" t="n"/>
      <c r="Q503" s="29" t="n"/>
      <c r="R503" s="9" t="n"/>
      <c r="S503" s="9" t="n"/>
      <c r="T503" s="9" t="n"/>
      <c r="U503" s="9" t="n"/>
      <c r="V503" s="8" t="n"/>
      <c r="W503" s="29" t="n"/>
    </row>
    <row r="504" ht="15" customHeight="1">
      <c r="A504" s="8" t="n"/>
      <c r="B504" s="8" t="n"/>
      <c r="C504" s="8" t="n"/>
      <c r="D504" s="8" t="n"/>
      <c r="E504" s="9" t="n"/>
      <c r="F504" s="29" t="n"/>
      <c r="G504" s="8" t="n"/>
      <c r="H504" s="9" t="n"/>
      <c r="I504" s="9" t="n"/>
      <c r="J504" s="30">
        <f>IF(OR($H504="",NOT(ISNUMBER(IF(ISNUMBER($F504),$F504,IFERROR(--SUBSTITUTE($F504,".","/"),""))))),"",IF(AND($H504="A",ISNUMBER(IF(ISNUMBER($P504),$P504,IFERROR(--SUBSTITUTE($P504,".","/"),""))),IF(ISNUMBER($P504),$P504,IFERROR(--SUBSTITUTE($P504,".","/"),""))&gt;=IF(ISNUMBER($F504),$F504,IFERROR(--SUBSTITUTE($F504,".","/"),""))),MIN(IF(ISNUMBER($F504),$F504,IFERROR(--SUBSTITUTE($F504,".","/"),""))+INDEX(参数表!$B$4:$B$6,MATCH($H504,参数表!$A$4:$A$6,0)),IF(ISNUMBER($P504),$P504,IFERROR(--SUBSTITUTE($P504,".","/"),""))),IF(ISNUMBER($F504),$F504,IFERROR(--SUBSTITUTE($F504,".","/"),""))+INDEX(参数表!$B$4:$B$6,MATCH($H504,参数表!$A$4:$A$6,0))))</f>
        <v/>
      </c>
      <c r="K504" s="29" t="n"/>
      <c r="L504" s="8" t="n"/>
      <c r="M504" s="9" t="n"/>
      <c r="N504" s="29" t="n"/>
      <c r="O504" s="29" t="n"/>
      <c r="P504" s="29" t="n"/>
      <c r="Q504" s="29" t="n"/>
      <c r="R504" s="9" t="n"/>
      <c r="S504" s="9" t="n"/>
      <c r="T504" s="9" t="n"/>
      <c r="U504" s="9" t="n"/>
      <c r="V504" s="8" t="n"/>
      <c r="W504" s="29" t="n"/>
    </row>
    <row r="505" ht="15" customHeight="1">
      <c r="A505" s="8" t="n"/>
      <c r="B505" s="8" t="n"/>
      <c r="C505" s="8" t="n"/>
      <c r="D505" s="8" t="n"/>
      <c r="E505" s="9" t="n"/>
      <c r="F505" s="29" t="n"/>
      <c r="G505" s="8" t="n"/>
      <c r="H505" s="9" t="n"/>
      <c r="I505" s="9" t="n"/>
      <c r="J505" s="30">
        <f>IF(OR($H505="",NOT(ISNUMBER(IF(ISNUMBER($F505),$F505,IFERROR(--SUBSTITUTE($F505,".","/"),""))))),"",IF(AND($H505="A",ISNUMBER(IF(ISNUMBER($P505),$P505,IFERROR(--SUBSTITUTE($P505,".","/"),""))),IF(ISNUMBER($P505),$P505,IFERROR(--SUBSTITUTE($P505,".","/"),""))&gt;=IF(ISNUMBER($F505),$F505,IFERROR(--SUBSTITUTE($F505,".","/"),""))),MIN(IF(ISNUMBER($F505),$F505,IFERROR(--SUBSTITUTE($F505,".","/"),""))+INDEX(参数表!$B$4:$B$6,MATCH($H505,参数表!$A$4:$A$6,0)),IF(ISNUMBER($P505),$P505,IFERROR(--SUBSTITUTE($P505,".","/"),""))),IF(ISNUMBER($F505),$F505,IFERROR(--SUBSTITUTE($F505,".","/"),""))+INDEX(参数表!$B$4:$B$6,MATCH($H505,参数表!$A$4:$A$6,0))))</f>
        <v/>
      </c>
      <c r="K505" s="29" t="n"/>
      <c r="L505" s="8" t="n"/>
      <c r="M505" s="9" t="n"/>
      <c r="N505" s="29" t="n"/>
      <c r="O505" s="29" t="n"/>
      <c r="P505" s="29" t="n"/>
      <c r="Q505" s="29" t="n"/>
      <c r="R505" s="9" t="n"/>
      <c r="S505" s="9" t="n"/>
      <c r="T505" s="9" t="n"/>
      <c r="U505" s="9" t="n"/>
      <c r="V505" s="8" t="n"/>
      <c r="W505" s="29" t="n"/>
    </row>
    <row r="506" ht="15" customHeight="1">
      <c r="A506" s="8" t="n"/>
      <c r="B506" s="8" t="n"/>
      <c r="C506" s="8" t="n"/>
      <c r="D506" s="8" t="n"/>
      <c r="E506" s="9" t="n"/>
      <c r="F506" s="29" t="n"/>
      <c r="G506" s="8" t="n"/>
      <c r="H506" s="9" t="n"/>
      <c r="I506" s="9" t="n"/>
      <c r="J506" s="30">
        <f>IF(OR($H506="",NOT(ISNUMBER(IF(ISNUMBER($F506),$F506,IFERROR(--SUBSTITUTE($F506,".","/"),""))))),"",IF(AND($H506="A",ISNUMBER(IF(ISNUMBER($P506),$P506,IFERROR(--SUBSTITUTE($P506,".","/"),""))),IF(ISNUMBER($P506),$P506,IFERROR(--SUBSTITUTE($P506,".","/"),""))&gt;=IF(ISNUMBER($F506),$F506,IFERROR(--SUBSTITUTE($F506,".","/"),""))),MIN(IF(ISNUMBER($F506),$F506,IFERROR(--SUBSTITUTE($F506,".","/"),""))+INDEX(参数表!$B$4:$B$6,MATCH($H506,参数表!$A$4:$A$6,0)),IF(ISNUMBER($P506),$P506,IFERROR(--SUBSTITUTE($P506,".","/"),""))),IF(ISNUMBER($F506),$F506,IFERROR(--SUBSTITUTE($F506,".","/"),""))+INDEX(参数表!$B$4:$B$6,MATCH($H506,参数表!$A$4:$A$6,0))))</f>
        <v/>
      </c>
      <c r="K506" s="29" t="n"/>
      <c r="L506" s="8" t="n"/>
      <c r="M506" s="9" t="n"/>
      <c r="N506" s="29" t="n"/>
      <c r="O506" s="29" t="n"/>
      <c r="P506" s="29" t="n"/>
      <c r="Q506" s="29" t="n"/>
      <c r="R506" s="9" t="n"/>
      <c r="S506" s="9" t="n"/>
      <c r="T506" s="9" t="n"/>
      <c r="U506" s="9" t="n"/>
      <c r="V506" s="8" t="n"/>
      <c r="W506" s="29" t="n"/>
    </row>
    <row r="507" ht="15" customHeight="1">
      <c r="A507" s="8" t="n"/>
      <c r="B507" s="8" t="n"/>
      <c r="C507" s="8" t="n"/>
      <c r="D507" s="8" t="n"/>
      <c r="E507" s="9" t="n"/>
      <c r="F507" s="29" t="n"/>
      <c r="G507" s="8" t="n"/>
      <c r="H507" s="9" t="n"/>
      <c r="I507" s="9" t="n"/>
      <c r="J507" s="30">
        <f>IF(OR($H507="",NOT(ISNUMBER(IF(ISNUMBER($F507),$F507,IFERROR(--SUBSTITUTE($F507,".","/"),""))))),"",IF(AND($H507="A",ISNUMBER(IF(ISNUMBER($P507),$P507,IFERROR(--SUBSTITUTE($P507,".","/"),""))),IF(ISNUMBER($P507),$P507,IFERROR(--SUBSTITUTE($P507,".","/"),""))&gt;=IF(ISNUMBER($F507),$F507,IFERROR(--SUBSTITUTE($F507,".","/"),""))),MIN(IF(ISNUMBER($F507),$F507,IFERROR(--SUBSTITUTE($F507,".","/"),""))+INDEX(参数表!$B$4:$B$6,MATCH($H507,参数表!$A$4:$A$6,0)),IF(ISNUMBER($P507),$P507,IFERROR(--SUBSTITUTE($P507,".","/"),""))),IF(ISNUMBER($F507),$F507,IFERROR(--SUBSTITUTE($F507,".","/"),""))+INDEX(参数表!$B$4:$B$6,MATCH($H507,参数表!$A$4:$A$6,0))))</f>
        <v/>
      </c>
      <c r="K507" s="29" t="n"/>
      <c r="L507" s="8" t="n"/>
      <c r="M507" s="9" t="n"/>
      <c r="N507" s="29" t="n"/>
      <c r="O507" s="29" t="n"/>
      <c r="P507" s="29" t="n"/>
      <c r="Q507" s="29" t="n"/>
      <c r="R507" s="9" t="n"/>
      <c r="S507" s="9" t="n"/>
      <c r="T507" s="9" t="n"/>
      <c r="U507" s="9" t="n"/>
      <c r="V507" s="8" t="n"/>
      <c r="W507" s="29" t="n"/>
    </row>
    <row r="508" ht="15" customHeight="1">
      <c r="A508" s="8" t="n"/>
      <c r="B508" s="8" t="n"/>
      <c r="C508" s="8" t="n"/>
      <c r="D508" s="8" t="n"/>
      <c r="E508" s="9" t="n"/>
      <c r="F508" s="29" t="n"/>
      <c r="G508" s="8" t="n"/>
      <c r="H508" s="9" t="n"/>
      <c r="I508" s="9" t="n"/>
      <c r="J508" s="30">
        <f>IF(OR($H508="",NOT(ISNUMBER(IF(ISNUMBER($F508),$F508,IFERROR(--SUBSTITUTE($F508,".","/"),""))))),"",IF(AND($H508="A",ISNUMBER(IF(ISNUMBER($P508),$P508,IFERROR(--SUBSTITUTE($P508,".","/"),""))),IF(ISNUMBER($P508),$P508,IFERROR(--SUBSTITUTE($P508,".","/"),""))&gt;=IF(ISNUMBER($F508),$F508,IFERROR(--SUBSTITUTE($F508,".","/"),""))),MIN(IF(ISNUMBER($F508),$F508,IFERROR(--SUBSTITUTE($F508,".","/"),""))+INDEX(参数表!$B$4:$B$6,MATCH($H508,参数表!$A$4:$A$6,0)),IF(ISNUMBER($P508),$P508,IFERROR(--SUBSTITUTE($P508,".","/"),""))),IF(ISNUMBER($F508),$F508,IFERROR(--SUBSTITUTE($F508,".","/"),""))+INDEX(参数表!$B$4:$B$6,MATCH($H508,参数表!$A$4:$A$6,0))))</f>
        <v/>
      </c>
      <c r="K508" s="29" t="n"/>
      <c r="L508" s="8" t="n"/>
      <c r="M508" s="9" t="n"/>
      <c r="N508" s="29" t="n"/>
      <c r="O508" s="29" t="n"/>
      <c r="P508" s="29" t="n"/>
      <c r="Q508" s="29" t="n"/>
      <c r="R508" s="9" t="n"/>
      <c r="S508" s="9" t="n"/>
      <c r="T508" s="9" t="n"/>
      <c r="U508" s="9" t="n"/>
      <c r="V508" s="8" t="n"/>
      <c r="W508" s="29" t="n"/>
    </row>
    <row r="509" ht="15" customHeight="1">
      <c r="A509" s="8" t="n"/>
      <c r="B509" s="8" t="n"/>
      <c r="C509" s="8" t="n"/>
      <c r="D509" s="8" t="n"/>
      <c r="E509" s="9" t="n"/>
      <c r="F509" s="29" t="n"/>
      <c r="G509" s="8" t="n"/>
      <c r="H509" s="9" t="n"/>
      <c r="I509" s="9" t="n"/>
      <c r="J509" s="30">
        <f>IF(OR($H509="",NOT(ISNUMBER(IF(ISNUMBER($F509),$F509,IFERROR(--SUBSTITUTE($F509,".","/"),""))))),"",IF(AND($H509="A",ISNUMBER(IF(ISNUMBER($P509),$P509,IFERROR(--SUBSTITUTE($P509,".","/"),""))),IF(ISNUMBER($P509),$P509,IFERROR(--SUBSTITUTE($P509,".","/"),""))&gt;=IF(ISNUMBER($F509),$F509,IFERROR(--SUBSTITUTE($F509,".","/"),""))),MIN(IF(ISNUMBER($F509),$F509,IFERROR(--SUBSTITUTE($F509,".","/"),""))+INDEX(参数表!$B$4:$B$6,MATCH($H509,参数表!$A$4:$A$6,0)),IF(ISNUMBER($P509),$P509,IFERROR(--SUBSTITUTE($P509,".","/"),""))),IF(ISNUMBER($F509),$F509,IFERROR(--SUBSTITUTE($F509,".","/"),""))+INDEX(参数表!$B$4:$B$6,MATCH($H509,参数表!$A$4:$A$6,0))))</f>
        <v/>
      </c>
      <c r="K509" s="29" t="n"/>
      <c r="L509" s="8" t="n"/>
      <c r="M509" s="9" t="n"/>
      <c r="N509" s="29" t="n"/>
      <c r="O509" s="29" t="n"/>
      <c r="P509" s="29" t="n"/>
      <c r="Q509" s="29" t="n"/>
      <c r="R509" s="9" t="n"/>
      <c r="S509" s="9" t="n"/>
      <c r="T509" s="9" t="n"/>
      <c r="U509" s="9" t="n"/>
      <c r="V509" s="8" t="n"/>
      <c r="W509" s="29" t="n"/>
    </row>
    <row r="510" ht="15" customHeight="1">
      <c r="A510" s="8" t="n"/>
      <c r="B510" s="8" t="n"/>
      <c r="C510" s="8" t="n"/>
      <c r="D510" s="8" t="n"/>
      <c r="E510" s="9" t="n"/>
      <c r="F510" s="29" t="n"/>
      <c r="G510" s="8" t="n"/>
      <c r="H510" s="9" t="n"/>
      <c r="I510" s="9" t="n"/>
      <c r="J510" s="30">
        <f>IF(OR($H510="",NOT(ISNUMBER(IF(ISNUMBER($F510),$F510,IFERROR(--SUBSTITUTE($F510,".","/"),""))))),"",IF(AND($H510="A",ISNUMBER(IF(ISNUMBER($P510),$P510,IFERROR(--SUBSTITUTE($P510,".","/"),""))),IF(ISNUMBER($P510),$P510,IFERROR(--SUBSTITUTE($P510,".","/"),""))&gt;=IF(ISNUMBER($F510),$F510,IFERROR(--SUBSTITUTE($F510,".","/"),""))),MIN(IF(ISNUMBER($F510),$F510,IFERROR(--SUBSTITUTE($F510,".","/"),""))+INDEX(参数表!$B$4:$B$6,MATCH($H510,参数表!$A$4:$A$6,0)),IF(ISNUMBER($P510),$P510,IFERROR(--SUBSTITUTE($P510,".","/"),""))),IF(ISNUMBER($F510),$F510,IFERROR(--SUBSTITUTE($F510,".","/"),""))+INDEX(参数表!$B$4:$B$6,MATCH($H510,参数表!$A$4:$A$6,0))))</f>
        <v/>
      </c>
      <c r="K510" s="29" t="n"/>
      <c r="L510" s="8" t="n"/>
      <c r="M510" s="9" t="n"/>
      <c r="N510" s="29" t="n"/>
      <c r="O510" s="29" t="n"/>
      <c r="P510" s="29" t="n"/>
      <c r="Q510" s="29" t="n"/>
      <c r="R510" s="9" t="n"/>
      <c r="S510" s="9" t="n"/>
      <c r="T510" s="9" t="n"/>
      <c r="U510" s="9" t="n"/>
      <c r="V510" s="8" t="n"/>
      <c r="W510" s="29" t="n"/>
    </row>
    <row r="511" ht="15" customHeight="1">
      <c r="A511" s="8" t="n"/>
      <c r="B511" s="8" t="n"/>
      <c r="C511" s="8" t="n"/>
      <c r="D511" s="8" t="n"/>
      <c r="E511" s="9" t="n"/>
      <c r="F511" s="29" t="n"/>
      <c r="G511" s="8" t="n"/>
      <c r="H511" s="9" t="n"/>
      <c r="I511" s="9" t="n"/>
      <c r="J511" s="30">
        <f>IF(OR($H511="",NOT(ISNUMBER(IF(ISNUMBER($F511),$F511,IFERROR(--SUBSTITUTE($F511,".","/"),""))))),"",IF(AND($H511="A",ISNUMBER(IF(ISNUMBER($P511),$P511,IFERROR(--SUBSTITUTE($P511,".","/"),""))),IF(ISNUMBER($P511),$P511,IFERROR(--SUBSTITUTE($P511,".","/"),""))&gt;=IF(ISNUMBER($F511),$F511,IFERROR(--SUBSTITUTE($F511,".","/"),""))),MIN(IF(ISNUMBER($F511),$F511,IFERROR(--SUBSTITUTE($F511,".","/"),""))+INDEX(参数表!$B$4:$B$6,MATCH($H511,参数表!$A$4:$A$6,0)),IF(ISNUMBER($P511),$P511,IFERROR(--SUBSTITUTE($P511,".","/"),""))),IF(ISNUMBER($F511),$F511,IFERROR(--SUBSTITUTE($F511,".","/"),""))+INDEX(参数表!$B$4:$B$6,MATCH($H511,参数表!$A$4:$A$6,0))))</f>
        <v/>
      </c>
      <c r="K511" s="29" t="n"/>
      <c r="L511" s="8" t="n"/>
      <c r="M511" s="9" t="n"/>
      <c r="N511" s="29" t="n"/>
      <c r="O511" s="29" t="n"/>
      <c r="P511" s="29" t="n"/>
      <c r="Q511" s="29" t="n"/>
      <c r="R511" s="9" t="n"/>
      <c r="S511" s="9" t="n"/>
      <c r="T511" s="9" t="n"/>
      <c r="U511" s="9" t="n"/>
      <c r="V511" s="8" t="n"/>
      <c r="W511" s="29" t="n"/>
    </row>
    <row r="512" ht="15" customHeight="1">
      <c r="A512" s="8" t="n"/>
      <c r="B512" s="8" t="n"/>
      <c r="C512" s="8" t="n"/>
      <c r="D512" s="8" t="n"/>
      <c r="E512" s="9" t="n"/>
      <c r="F512" s="29" t="n"/>
      <c r="G512" s="8" t="n"/>
      <c r="H512" s="9" t="n"/>
      <c r="I512" s="9" t="n"/>
      <c r="J512" s="30">
        <f>IF(OR($H512="",NOT(ISNUMBER(IF(ISNUMBER($F512),$F512,IFERROR(--SUBSTITUTE($F512,".","/"),""))))),"",IF(AND($H512="A",ISNUMBER(IF(ISNUMBER($P512),$P512,IFERROR(--SUBSTITUTE($P512,".","/"),""))),IF(ISNUMBER($P512),$P512,IFERROR(--SUBSTITUTE($P512,".","/"),""))&gt;=IF(ISNUMBER($F512),$F512,IFERROR(--SUBSTITUTE($F512,".","/"),""))),MIN(IF(ISNUMBER($F512),$F512,IFERROR(--SUBSTITUTE($F512,".","/"),""))+INDEX(参数表!$B$4:$B$6,MATCH($H512,参数表!$A$4:$A$6,0)),IF(ISNUMBER($P512),$P512,IFERROR(--SUBSTITUTE($P512,".","/"),""))),IF(ISNUMBER($F512),$F512,IFERROR(--SUBSTITUTE($F512,".","/"),""))+INDEX(参数表!$B$4:$B$6,MATCH($H512,参数表!$A$4:$A$6,0))))</f>
        <v/>
      </c>
      <c r="K512" s="29" t="n"/>
      <c r="L512" s="8" t="n"/>
      <c r="M512" s="9" t="n"/>
      <c r="N512" s="29" t="n"/>
      <c r="O512" s="29" t="n"/>
      <c r="P512" s="29" t="n"/>
      <c r="Q512" s="29" t="n"/>
      <c r="R512" s="9" t="n"/>
      <c r="S512" s="9" t="n"/>
      <c r="T512" s="9" t="n"/>
      <c r="U512" s="9" t="n"/>
      <c r="V512" s="8" t="n"/>
      <c r="W512" s="29" t="n"/>
    </row>
    <row r="513" ht="15" customHeight="1">
      <c r="A513" s="8" t="n"/>
      <c r="B513" s="8" t="n"/>
      <c r="C513" s="8" t="n"/>
      <c r="D513" s="8" t="n"/>
      <c r="E513" s="9" t="n"/>
      <c r="F513" s="29" t="n"/>
      <c r="G513" s="8" t="n"/>
      <c r="H513" s="9" t="n"/>
      <c r="I513" s="9" t="n"/>
      <c r="J513" s="30">
        <f>IF(OR($H513="",NOT(ISNUMBER(IF(ISNUMBER($F513),$F513,IFERROR(--SUBSTITUTE($F513,".","/"),""))))),"",IF(AND($H513="A",ISNUMBER(IF(ISNUMBER($P513),$P513,IFERROR(--SUBSTITUTE($P513,".","/"),""))),IF(ISNUMBER($P513),$P513,IFERROR(--SUBSTITUTE($P513,".","/"),""))&gt;=IF(ISNUMBER($F513),$F513,IFERROR(--SUBSTITUTE($F513,".","/"),""))),MIN(IF(ISNUMBER($F513),$F513,IFERROR(--SUBSTITUTE($F513,".","/"),""))+INDEX(参数表!$B$4:$B$6,MATCH($H513,参数表!$A$4:$A$6,0)),IF(ISNUMBER($P513),$P513,IFERROR(--SUBSTITUTE($P513,".","/"),""))),IF(ISNUMBER($F513),$F513,IFERROR(--SUBSTITUTE($F513,".","/"),""))+INDEX(参数表!$B$4:$B$6,MATCH($H513,参数表!$A$4:$A$6,0))))</f>
        <v/>
      </c>
      <c r="K513" s="29" t="n"/>
      <c r="L513" s="8" t="n"/>
      <c r="M513" s="9" t="n"/>
      <c r="N513" s="29" t="n"/>
      <c r="O513" s="29" t="n"/>
      <c r="P513" s="29" t="n"/>
      <c r="Q513" s="29" t="n"/>
      <c r="R513" s="9" t="n"/>
      <c r="S513" s="9" t="n"/>
      <c r="T513" s="9" t="n"/>
      <c r="U513" s="9" t="n"/>
      <c r="V513" s="8" t="n"/>
      <c r="W513" s="29" t="n"/>
    </row>
    <row r="514" ht="15" customHeight="1">
      <c r="A514" s="8" t="n"/>
      <c r="B514" s="8" t="n"/>
      <c r="C514" s="8" t="n"/>
      <c r="D514" s="8" t="n"/>
      <c r="E514" s="9" t="n"/>
      <c r="F514" s="29" t="n"/>
      <c r="G514" s="8" t="n"/>
      <c r="H514" s="9" t="n"/>
      <c r="I514" s="9" t="n"/>
      <c r="J514" s="30">
        <f>IF(OR($H514="",NOT(ISNUMBER(IF(ISNUMBER($F514),$F514,IFERROR(--SUBSTITUTE($F514,".","/"),""))))),"",IF(AND($H514="A",ISNUMBER(IF(ISNUMBER($P514),$P514,IFERROR(--SUBSTITUTE($P514,".","/"),""))),IF(ISNUMBER($P514),$P514,IFERROR(--SUBSTITUTE($P514,".","/"),""))&gt;=IF(ISNUMBER($F514),$F514,IFERROR(--SUBSTITUTE($F514,".","/"),""))),MIN(IF(ISNUMBER($F514),$F514,IFERROR(--SUBSTITUTE($F514,".","/"),""))+INDEX(参数表!$B$4:$B$6,MATCH($H514,参数表!$A$4:$A$6,0)),IF(ISNUMBER($P514),$P514,IFERROR(--SUBSTITUTE($P514,".","/"),""))),IF(ISNUMBER($F514),$F514,IFERROR(--SUBSTITUTE($F514,".","/"),""))+INDEX(参数表!$B$4:$B$6,MATCH($H514,参数表!$A$4:$A$6,0))))</f>
        <v/>
      </c>
      <c r="K514" s="29" t="n"/>
      <c r="L514" s="8" t="n"/>
      <c r="M514" s="9" t="n"/>
      <c r="N514" s="29" t="n"/>
      <c r="O514" s="29" t="n"/>
      <c r="P514" s="29" t="n"/>
      <c r="Q514" s="29" t="n"/>
      <c r="R514" s="9" t="n"/>
      <c r="S514" s="9" t="n"/>
      <c r="T514" s="9" t="n"/>
      <c r="U514" s="9" t="n"/>
      <c r="V514" s="8" t="n"/>
      <c r="W514" s="29" t="n"/>
    </row>
    <row r="515" ht="15" customHeight="1">
      <c r="A515" s="8" t="n"/>
      <c r="B515" s="8" t="n"/>
      <c r="C515" s="8" t="n"/>
      <c r="D515" s="8" t="n"/>
      <c r="E515" s="9" t="n"/>
      <c r="F515" s="29" t="n"/>
      <c r="G515" s="8" t="n"/>
      <c r="H515" s="9" t="n"/>
      <c r="I515" s="9" t="n"/>
      <c r="J515" s="30">
        <f>IF(OR($H515="",NOT(ISNUMBER(IF(ISNUMBER($F515),$F515,IFERROR(--SUBSTITUTE($F515,".","/"),""))))),"",IF(AND($H515="A",ISNUMBER(IF(ISNUMBER($P515),$P515,IFERROR(--SUBSTITUTE($P515,".","/"),""))),IF(ISNUMBER($P515),$P515,IFERROR(--SUBSTITUTE($P515,".","/"),""))&gt;=IF(ISNUMBER($F515),$F515,IFERROR(--SUBSTITUTE($F515,".","/"),""))),MIN(IF(ISNUMBER($F515),$F515,IFERROR(--SUBSTITUTE($F515,".","/"),""))+INDEX(参数表!$B$4:$B$6,MATCH($H515,参数表!$A$4:$A$6,0)),IF(ISNUMBER($P515),$P515,IFERROR(--SUBSTITUTE($P515,".","/"),""))),IF(ISNUMBER($F515),$F515,IFERROR(--SUBSTITUTE($F515,".","/"),""))+INDEX(参数表!$B$4:$B$6,MATCH($H515,参数表!$A$4:$A$6,0))))</f>
        <v/>
      </c>
      <c r="K515" s="29" t="n"/>
      <c r="L515" s="8" t="n"/>
      <c r="M515" s="9" t="n"/>
      <c r="N515" s="29" t="n"/>
      <c r="O515" s="29" t="n"/>
      <c r="P515" s="29" t="n"/>
      <c r="Q515" s="29" t="n"/>
      <c r="R515" s="9" t="n"/>
      <c r="S515" s="9" t="n"/>
      <c r="T515" s="9" t="n"/>
      <c r="U515" s="9" t="n"/>
      <c r="V515" s="8" t="n"/>
      <c r="W515" s="29" t="n"/>
    </row>
    <row r="516" ht="15" customHeight="1">
      <c r="A516" s="8" t="n"/>
      <c r="B516" s="8" t="n"/>
      <c r="C516" s="8" t="n"/>
      <c r="D516" s="8" t="n"/>
      <c r="E516" s="9" t="n"/>
      <c r="F516" s="29" t="n"/>
      <c r="G516" s="8" t="n"/>
      <c r="H516" s="9" t="n"/>
      <c r="I516" s="9" t="n"/>
      <c r="J516" s="30">
        <f>IF(OR($H516="",NOT(ISNUMBER(IF(ISNUMBER($F516),$F516,IFERROR(--SUBSTITUTE($F516,".","/"),""))))),"",IF(AND($H516="A",ISNUMBER(IF(ISNUMBER($P516),$P516,IFERROR(--SUBSTITUTE($P516,".","/"),""))),IF(ISNUMBER($P516),$P516,IFERROR(--SUBSTITUTE($P516,".","/"),""))&gt;=IF(ISNUMBER($F516),$F516,IFERROR(--SUBSTITUTE($F516,".","/"),""))),MIN(IF(ISNUMBER($F516),$F516,IFERROR(--SUBSTITUTE($F516,".","/"),""))+INDEX(参数表!$B$4:$B$6,MATCH($H516,参数表!$A$4:$A$6,0)),IF(ISNUMBER($P516),$P516,IFERROR(--SUBSTITUTE($P516,".","/"),""))),IF(ISNUMBER($F516),$F516,IFERROR(--SUBSTITUTE($F516,".","/"),""))+INDEX(参数表!$B$4:$B$6,MATCH($H516,参数表!$A$4:$A$6,0))))</f>
        <v/>
      </c>
      <c r="K516" s="29" t="n"/>
      <c r="L516" s="8" t="n"/>
      <c r="M516" s="9" t="n"/>
      <c r="N516" s="29" t="n"/>
      <c r="O516" s="29" t="n"/>
      <c r="P516" s="29" t="n"/>
      <c r="Q516" s="29" t="n"/>
      <c r="R516" s="9" t="n"/>
      <c r="S516" s="9" t="n"/>
      <c r="T516" s="9" t="n"/>
      <c r="U516" s="9" t="n"/>
      <c r="V516" s="8" t="n"/>
      <c r="W516" s="29" t="n"/>
    </row>
    <row r="517" ht="15" customHeight="1">
      <c r="A517" s="8" t="n"/>
      <c r="B517" s="8" t="n"/>
      <c r="C517" s="8" t="n"/>
      <c r="D517" s="8" t="n"/>
      <c r="E517" s="9" t="n"/>
      <c r="F517" s="29" t="n"/>
      <c r="G517" s="8" t="n"/>
      <c r="H517" s="9" t="n"/>
      <c r="I517" s="9" t="n"/>
      <c r="J517" s="30">
        <f>IF(OR($H517="",NOT(ISNUMBER(IF(ISNUMBER($F517),$F517,IFERROR(--SUBSTITUTE($F517,".","/"),""))))),"",IF(AND($H517="A",ISNUMBER(IF(ISNUMBER($P517),$P517,IFERROR(--SUBSTITUTE($P517,".","/"),""))),IF(ISNUMBER($P517),$P517,IFERROR(--SUBSTITUTE($P517,".","/"),""))&gt;=IF(ISNUMBER($F517),$F517,IFERROR(--SUBSTITUTE($F517,".","/"),""))),MIN(IF(ISNUMBER($F517),$F517,IFERROR(--SUBSTITUTE($F517,".","/"),""))+INDEX(参数表!$B$4:$B$6,MATCH($H517,参数表!$A$4:$A$6,0)),IF(ISNUMBER($P517),$P517,IFERROR(--SUBSTITUTE($P517,".","/"),""))),IF(ISNUMBER($F517),$F517,IFERROR(--SUBSTITUTE($F517,".","/"),""))+INDEX(参数表!$B$4:$B$6,MATCH($H517,参数表!$A$4:$A$6,0))))</f>
        <v/>
      </c>
      <c r="K517" s="29" t="n"/>
      <c r="L517" s="8" t="n"/>
      <c r="M517" s="9" t="n"/>
      <c r="N517" s="29" t="n"/>
      <c r="O517" s="29" t="n"/>
      <c r="P517" s="29" t="n"/>
      <c r="Q517" s="29" t="n"/>
      <c r="R517" s="9" t="n"/>
      <c r="S517" s="9" t="n"/>
      <c r="T517" s="9" t="n"/>
      <c r="U517" s="9" t="n"/>
      <c r="V517" s="8" t="n"/>
      <c r="W517" s="29" t="n"/>
    </row>
    <row r="518" ht="15" customHeight="1">
      <c r="A518" s="8" t="n"/>
      <c r="B518" s="8" t="n"/>
      <c r="C518" s="8" t="n"/>
      <c r="D518" s="8" t="n"/>
      <c r="E518" s="9" t="n"/>
      <c r="F518" s="29" t="n"/>
      <c r="G518" s="8" t="n"/>
      <c r="H518" s="9" t="n"/>
      <c r="I518" s="9" t="n"/>
      <c r="J518" s="30">
        <f>IF(OR($H518="",NOT(ISNUMBER(IF(ISNUMBER($F518),$F518,IFERROR(--SUBSTITUTE($F518,".","/"),""))))),"",IF(AND($H518="A",ISNUMBER(IF(ISNUMBER($P518),$P518,IFERROR(--SUBSTITUTE($P518,".","/"),""))),IF(ISNUMBER($P518),$P518,IFERROR(--SUBSTITUTE($P518,".","/"),""))&gt;=IF(ISNUMBER($F518),$F518,IFERROR(--SUBSTITUTE($F518,".","/"),""))),MIN(IF(ISNUMBER($F518),$F518,IFERROR(--SUBSTITUTE($F518,".","/"),""))+INDEX(参数表!$B$4:$B$6,MATCH($H518,参数表!$A$4:$A$6,0)),IF(ISNUMBER($P518),$P518,IFERROR(--SUBSTITUTE($P518,".","/"),""))),IF(ISNUMBER($F518),$F518,IFERROR(--SUBSTITUTE($F518,".","/"),""))+INDEX(参数表!$B$4:$B$6,MATCH($H518,参数表!$A$4:$A$6,0))))</f>
        <v/>
      </c>
      <c r="K518" s="29" t="n"/>
      <c r="L518" s="8" t="n"/>
      <c r="M518" s="9" t="n"/>
      <c r="N518" s="29" t="n"/>
      <c r="O518" s="29" t="n"/>
      <c r="P518" s="29" t="n"/>
      <c r="Q518" s="29" t="n"/>
      <c r="R518" s="9" t="n"/>
      <c r="S518" s="9" t="n"/>
      <c r="T518" s="9" t="n"/>
      <c r="U518" s="9" t="n"/>
      <c r="V518" s="8" t="n"/>
      <c r="W518" s="29" t="n"/>
    </row>
    <row r="519" ht="15" customHeight="1">
      <c r="A519" s="8" t="n"/>
      <c r="B519" s="8" t="n"/>
      <c r="C519" s="8" t="n"/>
      <c r="D519" s="8" t="n"/>
      <c r="E519" s="9" t="n"/>
      <c r="F519" s="29" t="n"/>
      <c r="G519" s="8" t="n"/>
      <c r="H519" s="9" t="n"/>
      <c r="I519" s="9" t="n"/>
      <c r="J519" s="30">
        <f>IF(OR($H519="",NOT(ISNUMBER(IF(ISNUMBER($F519),$F519,IFERROR(--SUBSTITUTE($F519,".","/"),""))))),"",IF(AND($H519="A",ISNUMBER(IF(ISNUMBER($P519),$P519,IFERROR(--SUBSTITUTE($P519,".","/"),""))),IF(ISNUMBER($P519),$P519,IFERROR(--SUBSTITUTE($P519,".","/"),""))&gt;=IF(ISNUMBER($F519),$F519,IFERROR(--SUBSTITUTE($F519,".","/"),""))),MIN(IF(ISNUMBER($F519),$F519,IFERROR(--SUBSTITUTE($F519,".","/"),""))+INDEX(参数表!$B$4:$B$6,MATCH($H519,参数表!$A$4:$A$6,0)),IF(ISNUMBER($P519),$P519,IFERROR(--SUBSTITUTE($P519,".","/"),""))),IF(ISNUMBER($F519),$F519,IFERROR(--SUBSTITUTE($F519,".","/"),""))+INDEX(参数表!$B$4:$B$6,MATCH($H519,参数表!$A$4:$A$6,0))))</f>
        <v/>
      </c>
      <c r="K519" s="29" t="n"/>
      <c r="L519" s="8" t="n"/>
      <c r="M519" s="9" t="n"/>
      <c r="N519" s="29" t="n"/>
      <c r="O519" s="29" t="n"/>
      <c r="P519" s="29" t="n"/>
      <c r="Q519" s="29" t="n"/>
      <c r="R519" s="9" t="n"/>
      <c r="S519" s="9" t="n"/>
      <c r="T519" s="9" t="n"/>
      <c r="U519" s="9" t="n"/>
      <c r="V519" s="8" t="n"/>
      <c r="W519" s="29" t="n"/>
    </row>
    <row r="520" ht="15" customHeight="1">
      <c r="A520" s="8" t="n"/>
      <c r="B520" s="8" t="n"/>
      <c r="C520" s="8" t="n"/>
      <c r="D520" s="8" t="n"/>
      <c r="E520" s="9" t="n"/>
      <c r="F520" s="29" t="n"/>
      <c r="G520" s="8" t="n"/>
      <c r="H520" s="9" t="n"/>
      <c r="I520" s="9" t="n"/>
      <c r="J520" s="30">
        <f>IF(OR($H520="",NOT(ISNUMBER(IF(ISNUMBER($F520),$F520,IFERROR(--SUBSTITUTE($F520,".","/"),""))))),"",IF(AND($H520="A",ISNUMBER(IF(ISNUMBER($P520),$P520,IFERROR(--SUBSTITUTE($P520,".","/"),""))),IF(ISNUMBER($P520),$P520,IFERROR(--SUBSTITUTE($P520,".","/"),""))&gt;=IF(ISNUMBER($F520),$F520,IFERROR(--SUBSTITUTE($F520,".","/"),""))),MIN(IF(ISNUMBER($F520),$F520,IFERROR(--SUBSTITUTE($F520,".","/"),""))+INDEX(参数表!$B$4:$B$6,MATCH($H520,参数表!$A$4:$A$6,0)),IF(ISNUMBER($P520),$P520,IFERROR(--SUBSTITUTE($P520,".","/"),""))),IF(ISNUMBER($F520),$F520,IFERROR(--SUBSTITUTE($F520,".","/"),""))+INDEX(参数表!$B$4:$B$6,MATCH($H520,参数表!$A$4:$A$6,0))))</f>
        <v/>
      </c>
      <c r="K520" s="29" t="n"/>
      <c r="L520" s="8" t="n"/>
      <c r="M520" s="9" t="n"/>
      <c r="N520" s="29" t="n"/>
      <c r="O520" s="29" t="n"/>
      <c r="P520" s="29" t="n"/>
      <c r="Q520" s="29" t="n"/>
      <c r="R520" s="9" t="n"/>
      <c r="S520" s="9" t="n"/>
      <c r="T520" s="9" t="n"/>
      <c r="U520" s="9" t="n"/>
      <c r="V520" s="8" t="n"/>
      <c r="W520" s="29" t="n"/>
    </row>
    <row r="521" ht="15" customHeight="1">
      <c r="A521" s="8" t="n"/>
      <c r="B521" s="8" t="n"/>
      <c r="C521" s="8" t="n"/>
      <c r="D521" s="8" t="n"/>
      <c r="E521" s="9" t="n"/>
      <c r="F521" s="29" t="n"/>
      <c r="G521" s="8" t="n"/>
      <c r="H521" s="9" t="n"/>
      <c r="I521" s="9" t="n"/>
      <c r="J521" s="30">
        <f>IF(OR($H521="",NOT(ISNUMBER(IF(ISNUMBER($F521),$F521,IFERROR(--SUBSTITUTE($F521,".","/"),""))))),"",IF(AND($H521="A",ISNUMBER(IF(ISNUMBER($P521),$P521,IFERROR(--SUBSTITUTE($P521,".","/"),""))),IF(ISNUMBER($P521),$P521,IFERROR(--SUBSTITUTE($P521,".","/"),""))&gt;=IF(ISNUMBER($F521),$F521,IFERROR(--SUBSTITUTE($F521,".","/"),""))),MIN(IF(ISNUMBER($F521),$F521,IFERROR(--SUBSTITUTE($F521,".","/"),""))+INDEX(参数表!$B$4:$B$6,MATCH($H521,参数表!$A$4:$A$6,0)),IF(ISNUMBER($P521),$P521,IFERROR(--SUBSTITUTE($P521,".","/"),""))),IF(ISNUMBER($F521),$F521,IFERROR(--SUBSTITUTE($F521,".","/"),""))+INDEX(参数表!$B$4:$B$6,MATCH($H521,参数表!$A$4:$A$6,0))))</f>
        <v/>
      </c>
      <c r="K521" s="29" t="n"/>
      <c r="L521" s="8" t="n"/>
      <c r="M521" s="9" t="n"/>
      <c r="N521" s="29" t="n"/>
      <c r="O521" s="29" t="n"/>
      <c r="P521" s="29" t="n"/>
      <c r="Q521" s="29" t="n"/>
      <c r="R521" s="9" t="n"/>
      <c r="S521" s="9" t="n"/>
      <c r="T521" s="9" t="n"/>
      <c r="U521" s="9" t="n"/>
      <c r="V521" s="8" t="n"/>
      <c r="W521" s="29" t="n"/>
    </row>
    <row r="522" ht="15" customHeight="1">
      <c r="A522" s="8" t="n"/>
      <c r="B522" s="8" t="n"/>
      <c r="C522" s="8" t="n"/>
      <c r="D522" s="8" t="n"/>
      <c r="E522" s="9" t="n"/>
      <c r="F522" s="29" t="n"/>
      <c r="G522" s="8" t="n"/>
      <c r="H522" s="9" t="n"/>
      <c r="I522" s="9" t="n"/>
      <c r="J522" s="30">
        <f>IF(OR($H522="",NOT(ISNUMBER(IF(ISNUMBER($F522),$F522,IFERROR(--SUBSTITUTE($F522,".","/"),""))))),"",IF(AND($H522="A",ISNUMBER(IF(ISNUMBER($P522),$P522,IFERROR(--SUBSTITUTE($P522,".","/"),""))),IF(ISNUMBER($P522),$P522,IFERROR(--SUBSTITUTE($P522,".","/"),""))&gt;=IF(ISNUMBER($F522),$F522,IFERROR(--SUBSTITUTE($F522,".","/"),""))),MIN(IF(ISNUMBER($F522),$F522,IFERROR(--SUBSTITUTE($F522,".","/"),""))+INDEX(参数表!$B$4:$B$6,MATCH($H522,参数表!$A$4:$A$6,0)),IF(ISNUMBER($P522),$P522,IFERROR(--SUBSTITUTE($P522,".","/"),""))),IF(ISNUMBER($F522),$F522,IFERROR(--SUBSTITUTE($F522,".","/"),""))+INDEX(参数表!$B$4:$B$6,MATCH($H522,参数表!$A$4:$A$6,0))))</f>
        <v/>
      </c>
      <c r="K522" s="29" t="n"/>
      <c r="L522" s="8" t="n"/>
      <c r="M522" s="9" t="n"/>
      <c r="N522" s="29" t="n"/>
      <c r="O522" s="29" t="n"/>
      <c r="P522" s="29" t="n"/>
      <c r="Q522" s="29" t="n"/>
      <c r="R522" s="9" t="n"/>
      <c r="S522" s="9" t="n"/>
      <c r="T522" s="9" t="n"/>
      <c r="U522" s="9" t="n"/>
      <c r="V522" s="8" t="n"/>
      <c r="W522" s="29" t="n"/>
    </row>
    <row r="523" ht="15" customHeight="1">
      <c r="A523" s="8" t="n"/>
      <c r="B523" s="8" t="n"/>
      <c r="C523" s="8" t="n"/>
      <c r="D523" s="8" t="n"/>
      <c r="E523" s="9" t="n"/>
      <c r="F523" s="29" t="n"/>
      <c r="G523" s="8" t="n"/>
      <c r="H523" s="9" t="n"/>
      <c r="I523" s="9" t="n"/>
      <c r="J523" s="30">
        <f>IF(OR($H523="",NOT(ISNUMBER(IF(ISNUMBER($F523),$F523,IFERROR(--SUBSTITUTE($F523,".","/"),""))))),"",IF(AND($H523="A",ISNUMBER(IF(ISNUMBER($P523),$P523,IFERROR(--SUBSTITUTE($P523,".","/"),""))),IF(ISNUMBER($P523),$P523,IFERROR(--SUBSTITUTE($P523,".","/"),""))&gt;=IF(ISNUMBER($F523),$F523,IFERROR(--SUBSTITUTE($F523,".","/"),""))),MIN(IF(ISNUMBER($F523),$F523,IFERROR(--SUBSTITUTE($F523,".","/"),""))+INDEX(参数表!$B$4:$B$6,MATCH($H523,参数表!$A$4:$A$6,0)),IF(ISNUMBER($P523),$P523,IFERROR(--SUBSTITUTE($P523,".","/"),""))),IF(ISNUMBER($F523),$F523,IFERROR(--SUBSTITUTE($F523,".","/"),""))+INDEX(参数表!$B$4:$B$6,MATCH($H523,参数表!$A$4:$A$6,0))))</f>
        <v/>
      </c>
      <c r="K523" s="29" t="n"/>
      <c r="L523" s="8" t="n"/>
      <c r="M523" s="9" t="n"/>
      <c r="N523" s="29" t="n"/>
      <c r="O523" s="29" t="n"/>
      <c r="P523" s="29" t="n"/>
      <c r="Q523" s="29" t="n"/>
      <c r="R523" s="9" t="n"/>
      <c r="S523" s="9" t="n"/>
      <c r="T523" s="9" t="n"/>
      <c r="U523" s="9" t="n"/>
      <c r="V523" s="8" t="n"/>
      <c r="W523" s="29" t="n"/>
    </row>
    <row r="524" ht="15" customHeight="1">
      <c r="A524" s="8" t="n"/>
      <c r="B524" s="8" t="n"/>
      <c r="C524" s="8" t="n"/>
      <c r="D524" s="8" t="n"/>
      <c r="E524" s="9" t="n"/>
      <c r="F524" s="29" t="n"/>
      <c r="G524" s="8" t="n"/>
      <c r="H524" s="9" t="n"/>
      <c r="I524" s="9" t="n"/>
      <c r="J524" s="30">
        <f>IF(OR($H524="",NOT(ISNUMBER(IF(ISNUMBER($F524),$F524,IFERROR(--SUBSTITUTE($F524,".","/"),""))))),"",IF(AND($H524="A",ISNUMBER(IF(ISNUMBER($P524),$P524,IFERROR(--SUBSTITUTE($P524,".","/"),""))),IF(ISNUMBER($P524),$P524,IFERROR(--SUBSTITUTE($P524,".","/"),""))&gt;=IF(ISNUMBER($F524),$F524,IFERROR(--SUBSTITUTE($F524,".","/"),""))),MIN(IF(ISNUMBER($F524),$F524,IFERROR(--SUBSTITUTE($F524,".","/"),""))+INDEX(参数表!$B$4:$B$6,MATCH($H524,参数表!$A$4:$A$6,0)),IF(ISNUMBER($P524),$P524,IFERROR(--SUBSTITUTE($P524,".","/"),""))),IF(ISNUMBER($F524),$F524,IFERROR(--SUBSTITUTE($F524,".","/"),""))+INDEX(参数表!$B$4:$B$6,MATCH($H524,参数表!$A$4:$A$6,0))))</f>
        <v/>
      </c>
      <c r="K524" s="29" t="n"/>
      <c r="L524" s="8" t="n"/>
      <c r="M524" s="9" t="n"/>
      <c r="N524" s="29" t="n"/>
      <c r="O524" s="29" t="n"/>
      <c r="P524" s="29" t="n"/>
      <c r="Q524" s="29" t="n"/>
      <c r="R524" s="9" t="n"/>
      <c r="S524" s="9" t="n"/>
      <c r="T524" s="9" t="n"/>
      <c r="U524" s="9" t="n"/>
      <c r="V524" s="8" t="n"/>
      <c r="W524" s="29" t="n"/>
    </row>
    <row r="525" ht="15" customHeight="1">
      <c r="A525" s="8" t="n"/>
      <c r="B525" s="8" t="n"/>
      <c r="C525" s="8" t="n"/>
      <c r="D525" s="8" t="n"/>
      <c r="E525" s="9" t="n"/>
      <c r="F525" s="29" t="n"/>
      <c r="G525" s="8" t="n"/>
      <c r="H525" s="9" t="n"/>
      <c r="I525" s="9" t="n"/>
      <c r="J525" s="30">
        <f>IF(OR($H525="",NOT(ISNUMBER(IF(ISNUMBER($F525),$F525,IFERROR(--SUBSTITUTE($F525,".","/"),""))))),"",IF(AND($H525="A",ISNUMBER(IF(ISNUMBER($P525),$P525,IFERROR(--SUBSTITUTE($P525,".","/"),""))),IF(ISNUMBER($P525),$P525,IFERROR(--SUBSTITUTE($P525,".","/"),""))&gt;=IF(ISNUMBER($F525),$F525,IFERROR(--SUBSTITUTE($F525,".","/"),""))),MIN(IF(ISNUMBER($F525),$F525,IFERROR(--SUBSTITUTE($F525,".","/"),""))+INDEX(参数表!$B$4:$B$6,MATCH($H525,参数表!$A$4:$A$6,0)),IF(ISNUMBER($P525),$P525,IFERROR(--SUBSTITUTE($P525,".","/"),""))),IF(ISNUMBER($F525),$F525,IFERROR(--SUBSTITUTE($F525,".","/"),""))+INDEX(参数表!$B$4:$B$6,MATCH($H525,参数表!$A$4:$A$6,0))))</f>
        <v/>
      </c>
      <c r="K525" s="29" t="n"/>
      <c r="L525" s="8" t="n"/>
      <c r="M525" s="9" t="n"/>
      <c r="N525" s="29" t="n"/>
      <c r="O525" s="29" t="n"/>
      <c r="P525" s="29" t="n"/>
      <c r="Q525" s="29" t="n"/>
      <c r="R525" s="9" t="n"/>
      <c r="S525" s="9" t="n"/>
      <c r="T525" s="9" t="n"/>
      <c r="U525" s="9" t="n"/>
      <c r="V525" s="8" t="n"/>
      <c r="W525" s="29" t="n"/>
    </row>
    <row r="526" ht="15" customHeight="1">
      <c r="A526" s="8" t="n"/>
      <c r="B526" s="8" t="n"/>
      <c r="C526" s="8" t="n"/>
      <c r="D526" s="8" t="n"/>
      <c r="E526" s="9" t="n"/>
      <c r="F526" s="29" t="n"/>
      <c r="G526" s="8" t="n"/>
      <c r="H526" s="9" t="n"/>
      <c r="I526" s="9" t="n"/>
      <c r="J526" s="30">
        <f>IF(OR($H526="",NOT(ISNUMBER(IF(ISNUMBER($F526),$F526,IFERROR(--SUBSTITUTE($F526,".","/"),""))))),"",IF(AND($H526="A",ISNUMBER(IF(ISNUMBER($P526),$P526,IFERROR(--SUBSTITUTE($P526,".","/"),""))),IF(ISNUMBER($P526),$P526,IFERROR(--SUBSTITUTE($P526,".","/"),""))&gt;=IF(ISNUMBER($F526),$F526,IFERROR(--SUBSTITUTE($F526,".","/"),""))),MIN(IF(ISNUMBER($F526),$F526,IFERROR(--SUBSTITUTE($F526,".","/"),""))+INDEX(参数表!$B$4:$B$6,MATCH($H526,参数表!$A$4:$A$6,0)),IF(ISNUMBER($P526),$P526,IFERROR(--SUBSTITUTE($P526,".","/"),""))),IF(ISNUMBER($F526),$F526,IFERROR(--SUBSTITUTE($F526,".","/"),""))+INDEX(参数表!$B$4:$B$6,MATCH($H526,参数表!$A$4:$A$6,0))))</f>
        <v/>
      </c>
      <c r="K526" s="29" t="n"/>
      <c r="L526" s="8" t="n"/>
      <c r="M526" s="9" t="n"/>
      <c r="N526" s="29" t="n"/>
      <c r="O526" s="29" t="n"/>
      <c r="P526" s="29" t="n"/>
      <c r="Q526" s="29" t="n"/>
      <c r="R526" s="9" t="n"/>
      <c r="S526" s="9" t="n"/>
      <c r="T526" s="9" t="n"/>
      <c r="U526" s="9" t="n"/>
      <c r="V526" s="8" t="n"/>
      <c r="W526" s="29" t="n"/>
    </row>
    <row r="527" ht="15" customHeight="1">
      <c r="A527" s="8" t="n"/>
      <c r="B527" s="8" t="n"/>
      <c r="C527" s="8" t="n"/>
      <c r="D527" s="8" t="n"/>
      <c r="E527" s="9" t="n"/>
      <c r="F527" s="29" t="n"/>
      <c r="G527" s="8" t="n"/>
      <c r="H527" s="9" t="n"/>
      <c r="I527" s="9" t="n"/>
      <c r="J527" s="30">
        <f>IF(OR($H527="",NOT(ISNUMBER(IF(ISNUMBER($F527),$F527,IFERROR(--SUBSTITUTE($F527,".","/"),""))))),"",IF(AND($H527="A",ISNUMBER(IF(ISNUMBER($P527),$P527,IFERROR(--SUBSTITUTE($P527,".","/"),""))),IF(ISNUMBER($P527),$P527,IFERROR(--SUBSTITUTE($P527,".","/"),""))&gt;=IF(ISNUMBER($F527),$F527,IFERROR(--SUBSTITUTE($F527,".","/"),""))),MIN(IF(ISNUMBER($F527),$F527,IFERROR(--SUBSTITUTE($F527,".","/"),""))+INDEX(参数表!$B$4:$B$6,MATCH($H527,参数表!$A$4:$A$6,0)),IF(ISNUMBER($P527),$P527,IFERROR(--SUBSTITUTE($P527,".","/"),""))),IF(ISNUMBER($F527),$F527,IFERROR(--SUBSTITUTE($F527,".","/"),""))+INDEX(参数表!$B$4:$B$6,MATCH($H527,参数表!$A$4:$A$6,0))))</f>
        <v/>
      </c>
      <c r="K527" s="29" t="n"/>
      <c r="L527" s="8" t="n"/>
      <c r="M527" s="9" t="n"/>
      <c r="N527" s="29" t="n"/>
      <c r="O527" s="29" t="n"/>
      <c r="P527" s="29" t="n"/>
      <c r="Q527" s="29" t="n"/>
      <c r="R527" s="9" t="n"/>
      <c r="S527" s="9" t="n"/>
      <c r="T527" s="9" t="n"/>
      <c r="U527" s="9" t="n"/>
      <c r="V527" s="8" t="n"/>
      <c r="W527" s="29" t="n"/>
    </row>
    <row r="528" ht="15" customHeight="1">
      <c r="A528" s="8" t="n"/>
      <c r="B528" s="8" t="n"/>
      <c r="C528" s="8" t="n"/>
      <c r="D528" s="8" t="n"/>
      <c r="E528" s="9" t="n"/>
      <c r="F528" s="29" t="n"/>
      <c r="G528" s="8" t="n"/>
      <c r="H528" s="9" t="n"/>
      <c r="I528" s="9" t="n"/>
      <c r="J528" s="30">
        <f>IF(OR($H528="",NOT(ISNUMBER(IF(ISNUMBER($F528),$F528,IFERROR(--SUBSTITUTE($F528,".","/"),""))))),"",IF(AND($H528="A",ISNUMBER(IF(ISNUMBER($P528),$P528,IFERROR(--SUBSTITUTE($P528,".","/"),""))),IF(ISNUMBER($P528),$P528,IFERROR(--SUBSTITUTE($P528,".","/"),""))&gt;=IF(ISNUMBER($F528),$F528,IFERROR(--SUBSTITUTE($F528,".","/"),""))),MIN(IF(ISNUMBER($F528),$F528,IFERROR(--SUBSTITUTE($F528,".","/"),""))+INDEX(参数表!$B$4:$B$6,MATCH($H528,参数表!$A$4:$A$6,0)),IF(ISNUMBER($P528),$P528,IFERROR(--SUBSTITUTE($P528,".","/"),""))),IF(ISNUMBER($F528),$F528,IFERROR(--SUBSTITUTE($F528,".","/"),""))+INDEX(参数表!$B$4:$B$6,MATCH($H528,参数表!$A$4:$A$6,0))))</f>
        <v/>
      </c>
      <c r="K528" s="29" t="n"/>
      <c r="L528" s="8" t="n"/>
      <c r="M528" s="9" t="n"/>
      <c r="N528" s="29" t="n"/>
      <c r="O528" s="29" t="n"/>
      <c r="P528" s="29" t="n"/>
      <c r="Q528" s="29" t="n"/>
      <c r="R528" s="9" t="n"/>
      <c r="S528" s="9" t="n"/>
      <c r="T528" s="9" t="n"/>
      <c r="U528" s="9" t="n"/>
      <c r="V528" s="8" t="n"/>
      <c r="W528" s="29" t="n"/>
    </row>
    <row r="529" ht="15" customHeight="1">
      <c r="A529" s="8" t="n"/>
      <c r="B529" s="8" t="n"/>
      <c r="C529" s="8" t="n"/>
      <c r="D529" s="8" t="n"/>
      <c r="E529" s="9" t="n"/>
      <c r="F529" s="29" t="n"/>
      <c r="G529" s="8" t="n"/>
      <c r="H529" s="9" t="n"/>
      <c r="I529" s="9" t="n"/>
      <c r="J529" s="30">
        <f>IF(OR($H529="",NOT(ISNUMBER(IF(ISNUMBER($F529),$F529,IFERROR(--SUBSTITUTE($F529,".","/"),""))))),"",IF(AND($H529="A",ISNUMBER(IF(ISNUMBER($P529),$P529,IFERROR(--SUBSTITUTE($P529,".","/"),""))),IF(ISNUMBER($P529),$P529,IFERROR(--SUBSTITUTE($P529,".","/"),""))&gt;=IF(ISNUMBER($F529),$F529,IFERROR(--SUBSTITUTE($F529,".","/"),""))),MIN(IF(ISNUMBER($F529),$F529,IFERROR(--SUBSTITUTE($F529,".","/"),""))+INDEX(参数表!$B$4:$B$6,MATCH($H529,参数表!$A$4:$A$6,0)),IF(ISNUMBER($P529),$P529,IFERROR(--SUBSTITUTE($P529,".","/"),""))),IF(ISNUMBER($F529),$F529,IFERROR(--SUBSTITUTE($F529,".","/"),""))+INDEX(参数表!$B$4:$B$6,MATCH($H529,参数表!$A$4:$A$6,0))))</f>
        <v/>
      </c>
      <c r="K529" s="29" t="n"/>
      <c r="L529" s="8" t="n"/>
      <c r="M529" s="9" t="n"/>
      <c r="N529" s="29" t="n"/>
      <c r="O529" s="29" t="n"/>
      <c r="P529" s="29" t="n"/>
      <c r="Q529" s="29" t="n"/>
      <c r="R529" s="9" t="n"/>
      <c r="S529" s="9" t="n"/>
      <c r="T529" s="9" t="n"/>
      <c r="U529" s="9" t="n"/>
      <c r="V529" s="8" t="n"/>
      <c r="W529" s="29" t="n"/>
    </row>
    <row r="530" ht="15" customHeight="1">
      <c r="A530" s="8" t="n"/>
      <c r="B530" s="8" t="n"/>
      <c r="C530" s="8" t="n"/>
      <c r="D530" s="8" t="n"/>
      <c r="E530" s="9" t="n"/>
      <c r="F530" s="29" t="n"/>
      <c r="G530" s="8" t="n"/>
      <c r="H530" s="9" t="n"/>
      <c r="I530" s="9" t="n"/>
      <c r="J530" s="30">
        <f>IF(OR($H530="",NOT(ISNUMBER(IF(ISNUMBER($F530),$F530,IFERROR(--SUBSTITUTE($F530,".","/"),""))))),"",IF(AND($H530="A",ISNUMBER(IF(ISNUMBER($P530),$P530,IFERROR(--SUBSTITUTE($P530,".","/"),""))),IF(ISNUMBER($P530),$P530,IFERROR(--SUBSTITUTE($P530,".","/"),""))&gt;=IF(ISNUMBER($F530),$F530,IFERROR(--SUBSTITUTE($F530,".","/"),""))),MIN(IF(ISNUMBER($F530),$F530,IFERROR(--SUBSTITUTE($F530,".","/"),""))+INDEX(参数表!$B$4:$B$6,MATCH($H530,参数表!$A$4:$A$6,0)),IF(ISNUMBER($P530),$P530,IFERROR(--SUBSTITUTE($P530,".","/"),""))),IF(ISNUMBER($F530),$F530,IFERROR(--SUBSTITUTE($F530,".","/"),""))+INDEX(参数表!$B$4:$B$6,MATCH($H530,参数表!$A$4:$A$6,0))))</f>
        <v/>
      </c>
      <c r="K530" s="29" t="n"/>
      <c r="L530" s="8" t="n"/>
      <c r="M530" s="9" t="n"/>
      <c r="N530" s="29" t="n"/>
      <c r="O530" s="29" t="n"/>
      <c r="P530" s="29" t="n"/>
      <c r="Q530" s="29" t="n"/>
      <c r="R530" s="9" t="n"/>
      <c r="S530" s="9" t="n"/>
      <c r="T530" s="9" t="n"/>
      <c r="U530" s="9" t="n"/>
      <c r="V530" s="8" t="n"/>
      <c r="W530" s="29" t="n"/>
    </row>
    <row r="531" ht="15" customHeight="1">
      <c r="A531" s="8" t="n"/>
      <c r="B531" s="8" t="n"/>
      <c r="C531" s="8" t="n"/>
      <c r="D531" s="8" t="n"/>
      <c r="E531" s="9" t="n"/>
      <c r="F531" s="29" t="n"/>
      <c r="G531" s="8" t="n"/>
      <c r="H531" s="9" t="n"/>
      <c r="I531" s="9" t="n"/>
      <c r="J531" s="30">
        <f>IF(OR($H531="",NOT(ISNUMBER(IF(ISNUMBER($F531),$F531,IFERROR(--SUBSTITUTE($F531,".","/"),""))))),"",IF(AND($H531="A",ISNUMBER(IF(ISNUMBER($P531),$P531,IFERROR(--SUBSTITUTE($P531,".","/"),""))),IF(ISNUMBER($P531),$P531,IFERROR(--SUBSTITUTE($P531,".","/"),""))&gt;=IF(ISNUMBER($F531),$F531,IFERROR(--SUBSTITUTE($F531,".","/"),""))),MIN(IF(ISNUMBER($F531),$F531,IFERROR(--SUBSTITUTE($F531,".","/"),""))+INDEX(参数表!$B$4:$B$6,MATCH($H531,参数表!$A$4:$A$6,0)),IF(ISNUMBER($P531),$P531,IFERROR(--SUBSTITUTE($P531,".","/"),""))),IF(ISNUMBER($F531),$F531,IFERROR(--SUBSTITUTE($F531,".","/"),""))+INDEX(参数表!$B$4:$B$6,MATCH($H531,参数表!$A$4:$A$6,0))))</f>
        <v/>
      </c>
      <c r="K531" s="29" t="n"/>
      <c r="L531" s="8" t="n"/>
      <c r="M531" s="9" t="n"/>
      <c r="N531" s="29" t="n"/>
      <c r="O531" s="29" t="n"/>
      <c r="P531" s="29" t="n"/>
      <c r="Q531" s="29" t="n"/>
      <c r="R531" s="9" t="n"/>
      <c r="S531" s="9" t="n"/>
      <c r="T531" s="9" t="n"/>
      <c r="U531" s="9" t="n"/>
      <c r="V531" s="8" t="n"/>
      <c r="W531" s="29" t="n"/>
    </row>
    <row r="532" ht="15" customHeight="1">
      <c r="A532" s="8" t="n"/>
      <c r="B532" s="8" t="n"/>
      <c r="C532" s="8" t="n"/>
      <c r="D532" s="8" t="n"/>
      <c r="E532" s="9" t="n"/>
      <c r="F532" s="29" t="n"/>
      <c r="G532" s="8" t="n"/>
      <c r="H532" s="9" t="n"/>
      <c r="I532" s="9" t="n"/>
      <c r="J532" s="30">
        <f>IF(OR($H532="",NOT(ISNUMBER(IF(ISNUMBER($F532),$F532,IFERROR(--SUBSTITUTE($F532,".","/"),""))))),"",IF(AND($H532="A",ISNUMBER(IF(ISNUMBER($P532),$P532,IFERROR(--SUBSTITUTE($P532,".","/"),""))),IF(ISNUMBER($P532),$P532,IFERROR(--SUBSTITUTE($P532,".","/"),""))&gt;=IF(ISNUMBER($F532),$F532,IFERROR(--SUBSTITUTE($F532,".","/"),""))),MIN(IF(ISNUMBER($F532),$F532,IFERROR(--SUBSTITUTE($F532,".","/"),""))+INDEX(参数表!$B$4:$B$6,MATCH($H532,参数表!$A$4:$A$6,0)),IF(ISNUMBER($P532),$P532,IFERROR(--SUBSTITUTE($P532,".","/"),""))),IF(ISNUMBER($F532),$F532,IFERROR(--SUBSTITUTE($F532,".","/"),""))+INDEX(参数表!$B$4:$B$6,MATCH($H532,参数表!$A$4:$A$6,0))))</f>
        <v/>
      </c>
      <c r="K532" s="29" t="n"/>
      <c r="L532" s="8" t="n"/>
      <c r="M532" s="9" t="n"/>
      <c r="N532" s="29" t="n"/>
      <c r="O532" s="29" t="n"/>
      <c r="P532" s="29" t="n"/>
      <c r="Q532" s="29" t="n"/>
      <c r="R532" s="9" t="n"/>
      <c r="S532" s="9" t="n"/>
      <c r="T532" s="9" t="n"/>
      <c r="U532" s="9" t="n"/>
      <c r="V532" s="8" t="n"/>
      <c r="W532" s="29" t="n"/>
    </row>
    <row r="533" ht="15" customHeight="1">
      <c r="A533" s="8" t="n"/>
      <c r="B533" s="8" t="n"/>
      <c r="C533" s="8" t="n"/>
      <c r="D533" s="8" t="n"/>
      <c r="E533" s="9" t="n"/>
      <c r="F533" s="29" t="n"/>
      <c r="G533" s="8" t="n"/>
      <c r="H533" s="9" t="n"/>
      <c r="I533" s="9" t="n"/>
      <c r="J533" s="30">
        <f>IF(OR($H533="",NOT(ISNUMBER(IF(ISNUMBER($F533),$F533,IFERROR(--SUBSTITUTE($F533,".","/"),""))))),"",IF(AND($H533="A",ISNUMBER(IF(ISNUMBER($P533),$P533,IFERROR(--SUBSTITUTE($P533,".","/"),""))),IF(ISNUMBER($P533),$P533,IFERROR(--SUBSTITUTE($P533,".","/"),""))&gt;=IF(ISNUMBER($F533),$F533,IFERROR(--SUBSTITUTE($F533,".","/"),""))),MIN(IF(ISNUMBER($F533),$F533,IFERROR(--SUBSTITUTE($F533,".","/"),""))+INDEX(参数表!$B$4:$B$6,MATCH($H533,参数表!$A$4:$A$6,0)),IF(ISNUMBER($P533),$P533,IFERROR(--SUBSTITUTE($P533,".","/"),""))),IF(ISNUMBER($F533),$F533,IFERROR(--SUBSTITUTE($F533,".","/"),""))+INDEX(参数表!$B$4:$B$6,MATCH($H533,参数表!$A$4:$A$6,0))))</f>
        <v/>
      </c>
      <c r="K533" s="29" t="n"/>
      <c r="L533" s="8" t="n"/>
      <c r="M533" s="9" t="n"/>
      <c r="N533" s="29" t="n"/>
      <c r="O533" s="29" t="n"/>
      <c r="P533" s="29" t="n"/>
      <c r="Q533" s="29" t="n"/>
      <c r="R533" s="9" t="n"/>
      <c r="S533" s="9" t="n"/>
      <c r="T533" s="9" t="n"/>
      <c r="U533" s="9" t="n"/>
      <c r="V533" s="8" t="n"/>
      <c r="W533" s="29" t="n"/>
    </row>
    <row r="534" ht="15" customHeight="1">
      <c r="A534" s="8" t="n"/>
      <c r="B534" s="8" t="n"/>
      <c r="C534" s="8" t="n"/>
      <c r="D534" s="8" t="n"/>
      <c r="E534" s="9" t="n"/>
      <c r="F534" s="29" t="n"/>
      <c r="G534" s="8" t="n"/>
      <c r="H534" s="9" t="n"/>
      <c r="I534" s="9" t="n"/>
      <c r="J534" s="30">
        <f>IF(OR($H534="",NOT(ISNUMBER(IF(ISNUMBER($F534),$F534,IFERROR(--SUBSTITUTE($F534,".","/"),""))))),"",IF(AND($H534="A",ISNUMBER(IF(ISNUMBER($P534),$P534,IFERROR(--SUBSTITUTE($P534,".","/"),""))),IF(ISNUMBER($P534),$P534,IFERROR(--SUBSTITUTE($P534,".","/"),""))&gt;=IF(ISNUMBER($F534),$F534,IFERROR(--SUBSTITUTE($F534,".","/"),""))),MIN(IF(ISNUMBER($F534),$F534,IFERROR(--SUBSTITUTE($F534,".","/"),""))+INDEX(参数表!$B$4:$B$6,MATCH($H534,参数表!$A$4:$A$6,0)),IF(ISNUMBER($P534),$P534,IFERROR(--SUBSTITUTE($P534,".","/"),""))),IF(ISNUMBER($F534),$F534,IFERROR(--SUBSTITUTE($F534,".","/"),""))+INDEX(参数表!$B$4:$B$6,MATCH($H534,参数表!$A$4:$A$6,0))))</f>
        <v/>
      </c>
      <c r="K534" s="29" t="n"/>
      <c r="L534" s="8" t="n"/>
      <c r="M534" s="9" t="n"/>
      <c r="N534" s="29" t="n"/>
      <c r="O534" s="29" t="n"/>
      <c r="P534" s="29" t="n"/>
      <c r="Q534" s="29" t="n"/>
      <c r="R534" s="9" t="n"/>
      <c r="S534" s="9" t="n"/>
      <c r="T534" s="9" t="n"/>
      <c r="U534" s="9" t="n"/>
      <c r="V534" s="8" t="n"/>
      <c r="W534" s="29" t="n"/>
    </row>
    <row r="535" ht="15" customHeight="1">
      <c r="A535" s="8" t="n"/>
      <c r="B535" s="8" t="n"/>
      <c r="C535" s="8" t="n"/>
      <c r="D535" s="8" t="n"/>
      <c r="E535" s="9" t="n"/>
      <c r="F535" s="29" t="n"/>
      <c r="G535" s="8" t="n"/>
      <c r="H535" s="9" t="n"/>
      <c r="I535" s="9" t="n"/>
      <c r="J535" s="30">
        <f>IF(OR($H535="",NOT(ISNUMBER(IF(ISNUMBER($F535),$F535,IFERROR(--SUBSTITUTE($F535,".","/"),""))))),"",IF(AND($H535="A",ISNUMBER(IF(ISNUMBER($P535),$P535,IFERROR(--SUBSTITUTE($P535,".","/"),""))),IF(ISNUMBER($P535),$P535,IFERROR(--SUBSTITUTE($P535,".","/"),""))&gt;=IF(ISNUMBER($F535),$F535,IFERROR(--SUBSTITUTE($F535,".","/"),""))),MIN(IF(ISNUMBER($F535),$F535,IFERROR(--SUBSTITUTE($F535,".","/"),""))+INDEX(参数表!$B$4:$B$6,MATCH($H535,参数表!$A$4:$A$6,0)),IF(ISNUMBER($P535),$P535,IFERROR(--SUBSTITUTE($P535,".","/"),""))),IF(ISNUMBER($F535),$F535,IFERROR(--SUBSTITUTE($F535,".","/"),""))+INDEX(参数表!$B$4:$B$6,MATCH($H535,参数表!$A$4:$A$6,0))))</f>
        <v/>
      </c>
      <c r="K535" s="29" t="n"/>
      <c r="L535" s="8" t="n"/>
      <c r="M535" s="9" t="n"/>
      <c r="N535" s="29" t="n"/>
      <c r="O535" s="29" t="n"/>
      <c r="P535" s="29" t="n"/>
      <c r="Q535" s="29" t="n"/>
      <c r="R535" s="9" t="n"/>
      <c r="S535" s="9" t="n"/>
      <c r="T535" s="9" t="n"/>
      <c r="U535" s="9" t="n"/>
      <c r="V535" s="8" t="n"/>
      <c r="W535" s="29" t="n"/>
    </row>
    <row r="536" ht="15" customHeight="1">
      <c r="A536" s="8" t="n"/>
      <c r="B536" s="8" t="n"/>
      <c r="C536" s="8" t="n"/>
      <c r="D536" s="8" t="n"/>
      <c r="E536" s="9" t="n"/>
      <c r="F536" s="29" t="n"/>
      <c r="G536" s="8" t="n"/>
      <c r="H536" s="9" t="n"/>
      <c r="I536" s="9" t="n"/>
      <c r="J536" s="30">
        <f>IF(OR($H536="",NOT(ISNUMBER(IF(ISNUMBER($F536),$F536,IFERROR(--SUBSTITUTE($F536,".","/"),""))))),"",IF(AND($H536="A",ISNUMBER(IF(ISNUMBER($P536),$P536,IFERROR(--SUBSTITUTE($P536,".","/"),""))),IF(ISNUMBER($P536),$P536,IFERROR(--SUBSTITUTE($P536,".","/"),""))&gt;=IF(ISNUMBER($F536),$F536,IFERROR(--SUBSTITUTE($F536,".","/"),""))),MIN(IF(ISNUMBER($F536),$F536,IFERROR(--SUBSTITUTE($F536,".","/"),""))+INDEX(参数表!$B$4:$B$6,MATCH($H536,参数表!$A$4:$A$6,0)),IF(ISNUMBER($P536),$P536,IFERROR(--SUBSTITUTE($P536,".","/"),""))),IF(ISNUMBER($F536),$F536,IFERROR(--SUBSTITUTE($F536,".","/"),""))+INDEX(参数表!$B$4:$B$6,MATCH($H536,参数表!$A$4:$A$6,0))))</f>
        <v/>
      </c>
      <c r="K536" s="29" t="n"/>
      <c r="L536" s="8" t="n"/>
      <c r="M536" s="9" t="n"/>
      <c r="N536" s="29" t="n"/>
      <c r="O536" s="29" t="n"/>
      <c r="P536" s="29" t="n"/>
      <c r="Q536" s="29" t="n"/>
      <c r="R536" s="9" t="n"/>
      <c r="S536" s="9" t="n"/>
      <c r="T536" s="9" t="n"/>
      <c r="U536" s="9" t="n"/>
      <c r="V536" s="8" t="n"/>
      <c r="W536" s="29" t="n"/>
    </row>
    <row r="537" ht="15" customHeight="1">
      <c r="A537" s="8" t="n"/>
      <c r="B537" s="8" t="n"/>
      <c r="C537" s="8" t="n"/>
      <c r="D537" s="8" t="n"/>
      <c r="E537" s="9" t="n"/>
      <c r="F537" s="29" t="n"/>
      <c r="G537" s="8" t="n"/>
      <c r="H537" s="9" t="n"/>
      <c r="I537" s="9" t="n"/>
      <c r="J537" s="30">
        <f>IF(OR($H537="",NOT(ISNUMBER(IF(ISNUMBER($F537),$F537,IFERROR(--SUBSTITUTE($F537,".","/"),""))))),"",IF(AND($H537="A",ISNUMBER(IF(ISNUMBER($P537),$P537,IFERROR(--SUBSTITUTE($P537,".","/"),""))),IF(ISNUMBER($P537),$P537,IFERROR(--SUBSTITUTE($P537,".","/"),""))&gt;=IF(ISNUMBER($F537),$F537,IFERROR(--SUBSTITUTE($F537,".","/"),""))),MIN(IF(ISNUMBER($F537),$F537,IFERROR(--SUBSTITUTE($F537,".","/"),""))+INDEX(参数表!$B$4:$B$6,MATCH($H537,参数表!$A$4:$A$6,0)),IF(ISNUMBER($P537),$P537,IFERROR(--SUBSTITUTE($P537,".","/"),""))),IF(ISNUMBER($F537),$F537,IFERROR(--SUBSTITUTE($F537,".","/"),""))+INDEX(参数表!$B$4:$B$6,MATCH($H537,参数表!$A$4:$A$6,0))))</f>
        <v/>
      </c>
      <c r="K537" s="29" t="n"/>
      <c r="L537" s="8" t="n"/>
      <c r="M537" s="9" t="n"/>
      <c r="N537" s="29" t="n"/>
      <c r="O537" s="29" t="n"/>
      <c r="P537" s="29" t="n"/>
      <c r="Q537" s="29" t="n"/>
      <c r="R537" s="9" t="n"/>
      <c r="S537" s="9" t="n"/>
      <c r="T537" s="9" t="n"/>
      <c r="U537" s="9" t="n"/>
      <c r="V537" s="8" t="n"/>
      <c r="W537" s="29" t="n"/>
    </row>
    <row r="538" ht="15" customHeight="1">
      <c r="A538" s="8" t="n"/>
      <c r="B538" s="8" t="n"/>
      <c r="C538" s="8" t="n"/>
      <c r="D538" s="8" t="n"/>
      <c r="E538" s="9" t="n"/>
      <c r="F538" s="29" t="n"/>
      <c r="G538" s="8" t="n"/>
      <c r="H538" s="9" t="n"/>
      <c r="I538" s="9" t="n"/>
      <c r="J538" s="30">
        <f>IF(OR($H538="",NOT(ISNUMBER(IF(ISNUMBER($F538),$F538,IFERROR(--SUBSTITUTE($F538,".","/"),""))))),"",IF(AND($H538="A",ISNUMBER(IF(ISNUMBER($P538),$P538,IFERROR(--SUBSTITUTE($P538,".","/"),""))),IF(ISNUMBER($P538),$P538,IFERROR(--SUBSTITUTE($P538,".","/"),""))&gt;=IF(ISNUMBER($F538),$F538,IFERROR(--SUBSTITUTE($F538,".","/"),""))),MIN(IF(ISNUMBER($F538),$F538,IFERROR(--SUBSTITUTE($F538,".","/"),""))+INDEX(参数表!$B$4:$B$6,MATCH($H538,参数表!$A$4:$A$6,0)),IF(ISNUMBER($P538),$P538,IFERROR(--SUBSTITUTE($P538,".","/"),""))),IF(ISNUMBER($F538),$F538,IFERROR(--SUBSTITUTE($F538,".","/"),""))+INDEX(参数表!$B$4:$B$6,MATCH($H538,参数表!$A$4:$A$6,0))))</f>
        <v/>
      </c>
      <c r="K538" s="29" t="n"/>
      <c r="L538" s="8" t="n"/>
      <c r="M538" s="9" t="n"/>
      <c r="N538" s="29" t="n"/>
      <c r="O538" s="29" t="n"/>
      <c r="P538" s="29" t="n"/>
      <c r="Q538" s="29" t="n"/>
      <c r="R538" s="9" t="n"/>
      <c r="S538" s="9" t="n"/>
      <c r="T538" s="9" t="n"/>
      <c r="U538" s="9" t="n"/>
      <c r="V538" s="8" t="n"/>
      <c r="W538" s="29" t="n"/>
    </row>
    <row r="539" ht="15" customHeight="1">
      <c r="A539" s="8" t="n"/>
      <c r="B539" s="8" t="n"/>
      <c r="C539" s="8" t="n"/>
      <c r="D539" s="8" t="n"/>
      <c r="E539" s="9" t="n"/>
      <c r="F539" s="29" t="n"/>
      <c r="G539" s="8" t="n"/>
      <c r="H539" s="9" t="n"/>
      <c r="I539" s="9" t="n"/>
      <c r="J539" s="30">
        <f>IF(OR($H539="",NOT(ISNUMBER(IF(ISNUMBER($F539),$F539,IFERROR(--SUBSTITUTE($F539,".","/"),""))))),"",IF(AND($H539="A",ISNUMBER(IF(ISNUMBER($P539),$P539,IFERROR(--SUBSTITUTE($P539,".","/"),""))),IF(ISNUMBER($P539),$P539,IFERROR(--SUBSTITUTE($P539,".","/"),""))&gt;=IF(ISNUMBER($F539),$F539,IFERROR(--SUBSTITUTE($F539,".","/"),""))),MIN(IF(ISNUMBER($F539),$F539,IFERROR(--SUBSTITUTE($F539,".","/"),""))+INDEX(参数表!$B$4:$B$6,MATCH($H539,参数表!$A$4:$A$6,0)),IF(ISNUMBER($P539),$P539,IFERROR(--SUBSTITUTE($P539,".","/"),""))),IF(ISNUMBER($F539),$F539,IFERROR(--SUBSTITUTE($F539,".","/"),""))+INDEX(参数表!$B$4:$B$6,MATCH($H539,参数表!$A$4:$A$6,0))))</f>
        <v/>
      </c>
      <c r="K539" s="29" t="n"/>
      <c r="L539" s="8" t="n"/>
      <c r="M539" s="9" t="n"/>
      <c r="N539" s="29" t="n"/>
      <c r="O539" s="29" t="n"/>
      <c r="P539" s="29" t="n"/>
      <c r="Q539" s="29" t="n"/>
      <c r="R539" s="9" t="n"/>
      <c r="S539" s="9" t="n"/>
      <c r="T539" s="9" t="n"/>
      <c r="U539" s="9" t="n"/>
      <c r="V539" s="8" t="n"/>
      <c r="W539" s="29" t="n"/>
    </row>
    <row r="540" ht="15" customHeight="1">
      <c r="A540" s="8" t="n"/>
      <c r="B540" s="8" t="n"/>
      <c r="C540" s="8" t="n"/>
      <c r="D540" s="8" t="n"/>
      <c r="E540" s="9" t="n"/>
      <c r="F540" s="29" t="n"/>
      <c r="G540" s="8" t="n"/>
      <c r="H540" s="9" t="n"/>
      <c r="I540" s="9" t="n"/>
      <c r="J540" s="30">
        <f>IF(OR($H540="",NOT(ISNUMBER(IF(ISNUMBER($F540),$F540,IFERROR(--SUBSTITUTE($F540,".","/"),""))))),"",IF(AND($H540="A",ISNUMBER(IF(ISNUMBER($P540),$P540,IFERROR(--SUBSTITUTE($P540,".","/"),""))),IF(ISNUMBER($P540),$P540,IFERROR(--SUBSTITUTE($P540,".","/"),""))&gt;=IF(ISNUMBER($F540),$F540,IFERROR(--SUBSTITUTE($F540,".","/"),""))),MIN(IF(ISNUMBER($F540),$F540,IFERROR(--SUBSTITUTE($F540,".","/"),""))+INDEX(参数表!$B$4:$B$6,MATCH($H540,参数表!$A$4:$A$6,0)),IF(ISNUMBER($P540),$P540,IFERROR(--SUBSTITUTE($P540,".","/"),""))),IF(ISNUMBER($F540),$F540,IFERROR(--SUBSTITUTE($F540,".","/"),""))+INDEX(参数表!$B$4:$B$6,MATCH($H540,参数表!$A$4:$A$6,0))))</f>
        <v/>
      </c>
      <c r="K540" s="29" t="n"/>
      <c r="L540" s="8" t="n"/>
      <c r="M540" s="9" t="n"/>
      <c r="N540" s="29" t="n"/>
      <c r="O540" s="29" t="n"/>
      <c r="P540" s="29" t="n"/>
      <c r="Q540" s="29" t="n"/>
      <c r="R540" s="9" t="n"/>
      <c r="S540" s="9" t="n"/>
      <c r="T540" s="9" t="n"/>
      <c r="U540" s="9" t="n"/>
      <c r="V540" s="8" t="n"/>
      <c r="W540" s="29" t="n"/>
    </row>
    <row r="541" ht="15" customHeight="1">
      <c r="A541" s="8" t="n"/>
      <c r="B541" s="8" t="n"/>
      <c r="C541" s="8" t="n"/>
      <c r="D541" s="8" t="n"/>
      <c r="E541" s="9" t="n"/>
      <c r="F541" s="29" t="n"/>
      <c r="G541" s="8" t="n"/>
      <c r="H541" s="9" t="n"/>
      <c r="I541" s="9" t="n"/>
      <c r="J541" s="30">
        <f>IF(OR($H541="",NOT(ISNUMBER(IF(ISNUMBER($F541),$F541,IFERROR(--SUBSTITUTE($F541,".","/"),""))))),"",IF(AND($H541="A",ISNUMBER(IF(ISNUMBER($P541),$P541,IFERROR(--SUBSTITUTE($P541,".","/"),""))),IF(ISNUMBER($P541),$P541,IFERROR(--SUBSTITUTE($P541,".","/"),""))&gt;=IF(ISNUMBER($F541),$F541,IFERROR(--SUBSTITUTE($F541,".","/"),""))),MIN(IF(ISNUMBER($F541),$F541,IFERROR(--SUBSTITUTE($F541,".","/"),""))+INDEX(参数表!$B$4:$B$6,MATCH($H541,参数表!$A$4:$A$6,0)),IF(ISNUMBER($P541),$P541,IFERROR(--SUBSTITUTE($P541,".","/"),""))),IF(ISNUMBER($F541),$F541,IFERROR(--SUBSTITUTE($F541,".","/"),""))+INDEX(参数表!$B$4:$B$6,MATCH($H541,参数表!$A$4:$A$6,0))))</f>
        <v/>
      </c>
      <c r="K541" s="29" t="n"/>
      <c r="L541" s="8" t="n"/>
      <c r="M541" s="9" t="n"/>
      <c r="N541" s="29" t="n"/>
      <c r="O541" s="29" t="n"/>
      <c r="P541" s="29" t="n"/>
      <c r="Q541" s="29" t="n"/>
      <c r="R541" s="9" t="n"/>
      <c r="S541" s="9" t="n"/>
      <c r="T541" s="9" t="n"/>
      <c r="U541" s="9" t="n"/>
      <c r="V541" s="8" t="n"/>
      <c r="W541" s="29" t="n"/>
    </row>
    <row r="542" ht="15" customHeight="1">
      <c r="A542" s="8" t="n"/>
      <c r="B542" s="8" t="n"/>
      <c r="C542" s="8" t="n"/>
      <c r="D542" s="8" t="n"/>
      <c r="E542" s="9" t="n"/>
      <c r="F542" s="29" t="n"/>
      <c r="G542" s="8" t="n"/>
      <c r="H542" s="9" t="n"/>
      <c r="I542" s="9" t="n"/>
      <c r="J542" s="30">
        <f>IF(OR($H542="",NOT(ISNUMBER(IF(ISNUMBER($F542),$F542,IFERROR(--SUBSTITUTE($F542,".","/"),""))))),"",IF(AND($H542="A",ISNUMBER(IF(ISNUMBER($P542),$P542,IFERROR(--SUBSTITUTE($P542,".","/"),""))),IF(ISNUMBER($P542),$P542,IFERROR(--SUBSTITUTE($P542,".","/"),""))&gt;=IF(ISNUMBER($F542),$F542,IFERROR(--SUBSTITUTE($F542,".","/"),""))),MIN(IF(ISNUMBER($F542),$F542,IFERROR(--SUBSTITUTE($F542,".","/"),""))+INDEX(参数表!$B$4:$B$6,MATCH($H542,参数表!$A$4:$A$6,0)),IF(ISNUMBER($P542),$P542,IFERROR(--SUBSTITUTE($P542,".","/"),""))),IF(ISNUMBER($F542),$F542,IFERROR(--SUBSTITUTE($F542,".","/"),""))+INDEX(参数表!$B$4:$B$6,MATCH($H542,参数表!$A$4:$A$6,0))))</f>
        <v/>
      </c>
      <c r="K542" s="29" t="n"/>
      <c r="L542" s="8" t="n"/>
      <c r="M542" s="9" t="n"/>
      <c r="N542" s="29" t="n"/>
      <c r="O542" s="29" t="n"/>
      <c r="P542" s="29" t="n"/>
      <c r="Q542" s="29" t="n"/>
      <c r="R542" s="9" t="n"/>
      <c r="S542" s="9" t="n"/>
      <c r="T542" s="9" t="n"/>
      <c r="U542" s="9" t="n"/>
      <c r="V542" s="8" t="n"/>
      <c r="W542" s="29" t="n"/>
    </row>
    <row r="543" ht="15" customHeight="1">
      <c r="A543" s="8" t="n"/>
      <c r="B543" s="8" t="n"/>
      <c r="C543" s="8" t="n"/>
      <c r="D543" s="8" t="n"/>
      <c r="E543" s="9" t="n"/>
      <c r="F543" s="29" t="n"/>
      <c r="G543" s="8" t="n"/>
      <c r="H543" s="9" t="n"/>
      <c r="I543" s="9" t="n"/>
      <c r="J543" s="30">
        <f>IF(OR($H543="",NOT(ISNUMBER(IF(ISNUMBER($F543),$F543,IFERROR(--SUBSTITUTE($F543,".","/"),""))))),"",IF(AND($H543="A",ISNUMBER(IF(ISNUMBER($P543),$P543,IFERROR(--SUBSTITUTE($P543,".","/"),""))),IF(ISNUMBER($P543),$P543,IFERROR(--SUBSTITUTE($P543,".","/"),""))&gt;=IF(ISNUMBER($F543),$F543,IFERROR(--SUBSTITUTE($F543,".","/"),""))),MIN(IF(ISNUMBER($F543),$F543,IFERROR(--SUBSTITUTE($F543,".","/"),""))+INDEX(参数表!$B$4:$B$6,MATCH($H543,参数表!$A$4:$A$6,0)),IF(ISNUMBER($P543),$P543,IFERROR(--SUBSTITUTE($P543,".","/"),""))),IF(ISNUMBER($F543),$F543,IFERROR(--SUBSTITUTE($F543,".","/"),""))+INDEX(参数表!$B$4:$B$6,MATCH($H543,参数表!$A$4:$A$6,0))))</f>
        <v/>
      </c>
      <c r="K543" s="29" t="n"/>
      <c r="L543" s="8" t="n"/>
      <c r="M543" s="9" t="n"/>
      <c r="N543" s="29" t="n"/>
      <c r="O543" s="29" t="n"/>
      <c r="P543" s="29" t="n"/>
      <c r="Q543" s="29" t="n"/>
      <c r="R543" s="9" t="n"/>
      <c r="S543" s="9" t="n"/>
      <c r="T543" s="9" t="n"/>
      <c r="U543" s="9" t="n"/>
      <c r="V543" s="8" t="n"/>
      <c r="W543" s="29" t="n"/>
    </row>
    <row r="544" ht="15" customHeight="1">
      <c r="A544" s="8" t="n"/>
      <c r="B544" s="8" t="n"/>
      <c r="C544" s="8" t="n"/>
      <c r="D544" s="8" t="n"/>
      <c r="E544" s="9" t="n"/>
      <c r="F544" s="29" t="n"/>
      <c r="G544" s="8" t="n"/>
      <c r="H544" s="9" t="n"/>
      <c r="I544" s="9" t="n"/>
      <c r="J544" s="30">
        <f>IF(OR($H544="",NOT(ISNUMBER(IF(ISNUMBER($F544),$F544,IFERROR(--SUBSTITUTE($F544,".","/"),""))))),"",IF(AND($H544="A",ISNUMBER(IF(ISNUMBER($P544),$P544,IFERROR(--SUBSTITUTE($P544,".","/"),""))),IF(ISNUMBER($P544),$P544,IFERROR(--SUBSTITUTE($P544,".","/"),""))&gt;=IF(ISNUMBER($F544),$F544,IFERROR(--SUBSTITUTE($F544,".","/"),""))),MIN(IF(ISNUMBER($F544),$F544,IFERROR(--SUBSTITUTE($F544,".","/"),""))+INDEX(参数表!$B$4:$B$6,MATCH($H544,参数表!$A$4:$A$6,0)),IF(ISNUMBER($P544),$P544,IFERROR(--SUBSTITUTE($P544,".","/"),""))),IF(ISNUMBER($F544),$F544,IFERROR(--SUBSTITUTE($F544,".","/"),""))+INDEX(参数表!$B$4:$B$6,MATCH($H544,参数表!$A$4:$A$6,0))))</f>
        <v/>
      </c>
      <c r="K544" s="29" t="n"/>
      <c r="L544" s="8" t="n"/>
      <c r="M544" s="9" t="n"/>
      <c r="N544" s="29" t="n"/>
      <c r="O544" s="29" t="n"/>
      <c r="P544" s="29" t="n"/>
      <c r="Q544" s="29" t="n"/>
      <c r="R544" s="9" t="n"/>
      <c r="S544" s="9" t="n"/>
      <c r="T544" s="9" t="n"/>
      <c r="U544" s="9" t="n"/>
      <c r="V544" s="8" t="n"/>
      <c r="W544" s="29" t="n"/>
    </row>
    <row r="545" ht="15" customHeight="1">
      <c r="A545" s="8" t="n"/>
      <c r="B545" s="8" t="n"/>
      <c r="C545" s="8" t="n"/>
      <c r="D545" s="8" t="n"/>
      <c r="E545" s="9" t="n"/>
      <c r="F545" s="29" t="n"/>
      <c r="G545" s="8" t="n"/>
      <c r="H545" s="9" t="n"/>
      <c r="I545" s="9" t="n"/>
      <c r="J545" s="30">
        <f>IF(OR($H545="",NOT(ISNUMBER(IF(ISNUMBER($F545),$F545,IFERROR(--SUBSTITUTE($F545,".","/"),""))))),"",IF(AND($H545="A",ISNUMBER(IF(ISNUMBER($P545),$P545,IFERROR(--SUBSTITUTE($P545,".","/"),""))),IF(ISNUMBER($P545),$P545,IFERROR(--SUBSTITUTE($P545,".","/"),""))&gt;=IF(ISNUMBER($F545),$F545,IFERROR(--SUBSTITUTE($F545,".","/"),""))),MIN(IF(ISNUMBER($F545),$F545,IFERROR(--SUBSTITUTE($F545,".","/"),""))+INDEX(参数表!$B$4:$B$6,MATCH($H545,参数表!$A$4:$A$6,0)),IF(ISNUMBER($P545),$P545,IFERROR(--SUBSTITUTE($P545,".","/"),""))),IF(ISNUMBER($F545),$F545,IFERROR(--SUBSTITUTE($F545,".","/"),""))+INDEX(参数表!$B$4:$B$6,MATCH($H545,参数表!$A$4:$A$6,0))))</f>
        <v/>
      </c>
      <c r="K545" s="29" t="n"/>
      <c r="L545" s="8" t="n"/>
      <c r="M545" s="9" t="n"/>
      <c r="N545" s="29" t="n"/>
      <c r="O545" s="29" t="n"/>
      <c r="P545" s="29" t="n"/>
      <c r="Q545" s="29" t="n"/>
      <c r="R545" s="9" t="n"/>
      <c r="S545" s="9" t="n"/>
      <c r="T545" s="9" t="n"/>
      <c r="U545" s="9" t="n"/>
      <c r="V545" s="8" t="n"/>
      <c r="W545" s="29" t="n"/>
    </row>
    <row r="546" ht="15" customHeight="1">
      <c r="A546" s="8" t="n"/>
      <c r="B546" s="8" t="n"/>
      <c r="C546" s="8" t="n"/>
      <c r="D546" s="8" t="n"/>
      <c r="E546" s="9" t="n"/>
      <c r="F546" s="29" t="n"/>
      <c r="G546" s="8" t="n"/>
      <c r="H546" s="9" t="n"/>
      <c r="I546" s="9" t="n"/>
      <c r="J546" s="30">
        <f>IF(OR($H546="",NOT(ISNUMBER(IF(ISNUMBER($F546),$F546,IFERROR(--SUBSTITUTE($F546,".","/"),""))))),"",IF(AND($H546="A",ISNUMBER(IF(ISNUMBER($P546),$P546,IFERROR(--SUBSTITUTE($P546,".","/"),""))),IF(ISNUMBER($P546),$P546,IFERROR(--SUBSTITUTE($P546,".","/"),""))&gt;=IF(ISNUMBER($F546),$F546,IFERROR(--SUBSTITUTE($F546,".","/"),""))),MIN(IF(ISNUMBER($F546),$F546,IFERROR(--SUBSTITUTE($F546,".","/"),""))+INDEX(参数表!$B$4:$B$6,MATCH($H546,参数表!$A$4:$A$6,0)),IF(ISNUMBER($P546),$P546,IFERROR(--SUBSTITUTE($P546,".","/"),""))),IF(ISNUMBER($F546),$F546,IFERROR(--SUBSTITUTE($F546,".","/"),""))+INDEX(参数表!$B$4:$B$6,MATCH($H546,参数表!$A$4:$A$6,0))))</f>
        <v/>
      </c>
      <c r="K546" s="29" t="n"/>
      <c r="L546" s="8" t="n"/>
      <c r="M546" s="9" t="n"/>
      <c r="N546" s="29" t="n"/>
      <c r="O546" s="29" t="n"/>
      <c r="P546" s="29" t="n"/>
      <c r="Q546" s="29" t="n"/>
      <c r="R546" s="9" t="n"/>
      <c r="S546" s="9" t="n"/>
      <c r="T546" s="9" t="n"/>
      <c r="U546" s="9" t="n"/>
      <c r="V546" s="8" t="n"/>
      <c r="W546" s="29" t="n"/>
    </row>
    <row r="547" ht="15" customHeight="1">
      <c r="A547" s="8" t="n"/>
      <c r="B547" s="8" t="n"/>
      <c r="C547" s="8" t="n"/>
      <c r="D547" s="8" t="n"/>
      <c r="E547" s="9" t="n"/>
      <c r="F547" s="29" t="n"/>
      <c r="G547" s="8" t="n"/>
      <c r="H547" s="9" t="n"/>
      <c r="I547" s="9" t="n"/>
      <c r="J547" s="30">
        <f>IF(OR($H547="",NOT(ISNUMBER(IF(ISNUMBER($F547),$F547,IFERROR(--SUBSTITUTE($F547,".","/"),""))))),"",IF(AND($H547="A",ISNUMBER(IF(ISNUMBER($P547),$P547,IFERROR(--SUBSTITUTE($P547,".","/"),""))),IF(ISNUMBER($P547),$P547,IFERROR(--SUBSTITUTE($P547,".","/"),""))&gt;=IF(ISNUMBER($F547),$F547,IFERROR(--SUBSTITUTE($F547,".","/"),""))),MIN(IF(ISNUMBER($F547),$F547,IFERROR(--SUBSTITUTE($F547,".","/"),""))+INDEX(参数表!$B$4:$B$6,MATCH($H547,参数表!$A$4:$A$6,0)),IF(ISNUMBER($P547),$P547,IFERROR(--SUBSTITUTE($P547,".","/"),""))),IF(ISNUMBER($F547),$F547,IFERROR(--SUBSTITUTE($F547,".","/"),""))+INDEX(参数表!$B$4:$B$6,MATCH($H547,参数表!$A$4:$A$6,0))))</f>
        <v/>
      </c>
      <c r="K547" s="29" t="n"/>
      <c r="L547" s="8" t="n"/>
      <c r="M547" s="9" t="n"/>
      <c r="N547" s="29" t="n"/>
      <c r="O547" s="29" t="n"/>
      <c r="P547" s="29" t="n"/>
      <c r="Q547" s="29" t="n"/>
      <c r="R547" s="9" t="n"/>
      <c r="S547" s="9" t="n"/>
      <c r="T547" s="9" t="n"/>
      <c r="U547" s="9" t="n"/>
      <c r="V547" s="8" t="n"/>
      <c r="W547" s="29" t="n"/>
    </row>
    <row r="548" ht="15" customHeight="1">
      <c r="A548" s="8" t="n"/>
      <c r="B548" s="8" t="n"/>
      <c r="C548" s="8" t="n"/>
      <c r="D548" s="8" t="n"/>
      <c r="E548" s="9" t="n"/>
      <c r="F548" s="29" t="n"/>
      <c r="G548" s="8" t="n"/>
      <c r="H548" s="9" t="n"/>
      <c r="I548" s="9" t="n"/>
      <c r="J548" s="30">
        <f>IF(OR($H548="",NOT(ISNUMBER(IF(ISNUMBER($F548),$F548,IFERROR(--SUBSTITUTE($F548,".","/"),""))))),"",IF(AND($H548="A",ISNUMBER(IF(ISNUMBER($P548),$P548,IFERROR(--SUBSTITUTE($P548,".","/"),""))),IF(ISNUMBER($P548),$P548,IFERROR(--SUBSTITUTE($P548,".","/"),""))&gt;=IF(ISNUMBER($F548),$F548,IFERROR(--SUBSTITUTE($F548,".","/"),""))),MIN(IF(ISNUMBER($F548),$F548,IFERROR(--SUBSTITUTE($F548,".","/"),""))+INDEX(参数表!$B$4:$B$6,MATCH($H548,参数表!$A$4:$A$6,0)),IF(ISNUMBER($P548),$P548,IFERROR(--SUBSTITUTE($P548,".","/"),""))),IF(ISNUMBER($F548),$F548,IFERROR(--SUBSTITUTE($F548,".","/"),""))+INDEX(参数表!$B$4:$B$6,MATCH($H548,参数表!$A$4:$A$6,0))))</f>
        <v/>
      </c>
      <c r="K548" s="29" t="n"/>
      <c r="L548" s="8" t="n"/>
      <c r="M548" s="9" t="n"/>
      <c r="N548" s="29" t="n"/>
      <c r="O548" s="29" t="n"/>
      <c r="P548" s="29" t="n"/>
      <c r="Q548" s="29" t="n"/>
      <c r="R548" s="9" t="n"/>
      <c r="S548" s="9" t="n"/>
      <c r="T548" s="9" t="n"/>
      <c r="U548" s="9" t="n"/>
      <c r="V548" s="8" t="n"/>
      <c r="W548" s="29" t="n"/>
    </row>
    <row r="549" ht="15" customHeight="1">
      <c r="A549" s="8" t="n"/>
      <c r="B549" s="8" t="n"/>
      <c r="C549" s="8" t="n"/>
      <c r="D549" s="8" t="n"/>
      <c r="E549" s="9" t="n"/>
      <c r="F549" s="29" t="n"/>
      <c r="G549" s="8" t="n"/>
      <c r="H549" s="9" t="n"/>
      <c r="I549" s="9" t="n"/>
      <c r="J549" s="30">
        <f>IF(OR($H549="",NOT(ISNUMBER(IF(ISNUMBER($F549),$F549,IFERROR(--SUBSTITUTE($F549,".","/"),""))))),"",IF(AND($H549="A",ISNUMBER(IF(ISNUMBER($P549),$P549,IFERROR(--SUBSTITUTE($P549,".","/"),""))),IF(ISNUMBER($P549),$P549,IFERROR(--SUBSTITUTE($P549,".","/"),""))&gt;=IF(ISNUMBER($F549),$F549,IFERROR(--SUBSTITUTE($F549,".","/"),""))),MIN(IF(ISNUMBER($F549),$F549,IFERROR(--SUBSTITUTE($F549,".","/"),""))+INDEX(参数表!$B$4:$B$6,MATCH($H549,参数表!$A$4:$A$6,0)),IF(ISNUMBER($P549),$P549,IFERROR(--SUBSTITUTE($P549,".","/"),""))),IF(ISNUMBER($F549),$F549,IFERROR(--SUBSTITUTE($F549,".","/"),""))+INDEX(参数表!$B$4:$B$6,MATCH($H549,参数表!$A$4:$A$6,0))))</f>
        <v/>
      </c>
      <c r="K549" s="29" t="n"/>
      <c r="L549" s="8" t="n"/>
      <c r="M549" s="9" t="n"/>
      <c r="N549" s="29" t="n"/>
      <c r="O549" s="29" t="n"/>
      <c r="P549" s="29" t="n"/>
      <c r="Q549" s="29" t="n"/>
      <c r="R549" s="9" t="n"/>
      <c r="S549" s="9" t="n"/>
      <c r="T549" s="9" t="n"/>
      <c r="U549" s="9" t="n"/>
      <c r="V549" s="8" t="n"/>
      <c r="W549" s="29" t="n"/>
    </row>
    <row r="550" ht="15" customHeight="1">
      <c r="A550" s="8" t="n"/>
      <c r="B550" s="8" t="n"/>
      <c r="C550" s="8" t="n"/>
      <c r="D550" s="8" t="n"/>
      <c r="E550" s="9" t="n"/>
      <c r="F550" s="29" t="n"/>
      <c r="G550" s="8" t="n"/>
      <c r="H550" s="9" t="n"/>
      <c r="I550" s="9" t="n"/>
      <c r="J550" s="30">
        <f>IF(OR($H550="",NOT(ISNUMBER(IF(ISNUMBER($F550),$F550,IFERROR(--SUBSTITUTE($F550,".","/"),""))))),"",IF(AND($H550="A",ISNUMBER(IF(ISNUMBER($P550),$P550,IFERROR(--SUBSTITUTE($P550,".","/"),""))),IF(ISNUMBER($P550),$P550,IFERROR(--SUBSTITUTE($P550,".","/"),""))&gt;=IF(ISNUMBER($F550),$F550,IFERROR(--SUBSTITUTE($F550,".","/"),""))),MIN(IF(ISNUMBER($F550),$F550,IFERROR(--SUBSTITUTE($F550,".","/"),""))+INDEX(参数表!$B$4:$B$6,MATCH($H550,参数表!$A$4:$A$6,0)),IF(ISNUMBER($P550),$P550,IFERROR(--SUBSTITUTE($P550,".","/"),""))),IF(ISNUMBER($F550),$F550,IFERROR(--SUBSTITUTE($F550,".","/"),""))+INDEX(参数表!$B$4:$B$6,MATCH($H550,参数表!$A$4:$A$6,0))))</f>
        <v/>
      </c>
      <c r="K550" s="29" t="n"/>
      <c r="L550" s="8" t="n"/>
      <c r="M550" s="9" t="n"/>
      <c r="N550" s="29" t="n"/>
      <c r="O550" s="29" t="n"/>
      <c r="P550" s="29" t="n"/>
      <c r="Q550" s="29" t="n"/>
      <c r="R550" s="9" t="n"/>
      <c r="S550" s="9" t="n"/>
      <c r="T550" s="9" t="n"/>
      <c r="U550" s="9" t="n"/>
      <c r="V550" s="8" t="n"/>
      <c r="W550" s="29" t="n"/>
    </row>
    <row r="551" ht="15" customHeight="1">
      <c r="A551" s="8" t="n"/>
      <c r="B551" s="8" t="n"/>
      <c r="C551" s="8" t="n"/>
      <c r="D551" s="8" t="n"/>
      <c r="E551" s="9" t="n"/>
      <c r="F551" s="29" t="n"/>
      <c r="G551" s="8" t="n"/>
      <c r="H551" s="9" t="n"/>
      <c r="I551" s="9" t="n"/>
      <c r="J551" s="30">
        <f>IF(OR($H551="",NOT(ISNUMBER(IF(ISNUMBER($F551),$F551,IFERROR(--SUBSTITUTE($F551,".","/"),""))))),"",IF(AND($H551="A",ISNUMBER(IF(ISNUMBER($P551),$P551,IFERROR(--SUBSTITUTE($P551,".","/"),""))),IF(ISNUMBER($P551),$P551,IFERROR(--SUBSTITUTE($P551,".","/"),""))&gt;=IF(ISNUMBER($F551),$F551,IFERROR(--SUBSTITUTE($F551,".","/"),""))),MIN(IF(ISNUMBER($F551),$F551,IFERROR(--SUBSTITUTE($F551,".","/"),""))+INDEX(参数表!$B$4:$B$6,MATCH($H551,参数表!$A$4:$A$6,0)),IF(ISNUMBER($P551),$P551,IFERROR(--SUBSTITUTE($P551,".","/"),""))),IF(ISNUMBER($F551),$F551,IFERROR(--SUBSTITUTE($F551,".","/"),""))+INDEX(参数表!$B$4:$B$6,MATCH($H551,参数表!$A$4:$A$6,0))))</f>
        <v/>
      </c>
      <c r="K551" s="29" t="n"/>
      <c r="L551" s="8" t="n"/>
      <c r="M551" s="9" t="n"/>
      <c r="N551" s="29" t="n"/>
      <c r="O551" s="29" t="n"/>
      <c r="P551" s="29" t="n"/>
      <c r="Q551" s="29" t="n"/>
      <c r="R551" s="9" t="n"/>
      <c r="S551" s="9" t="n"/>
      <c r="T551" s="9" t="n"/>
      <c r="U551" s="9" t="n"/>
      <c r="V551" s="8" t="n"/>
      <c r="W551" s="29" t="n"/>
    </row>
    <row r="552" ht="15" customHeight="1">
      <c r="A552" s="8" t="n"/>
      <c r="B552" s="8" t="n"/>
      <c r="C552" s="8" t="n"/>
      <c r="D552" s="8" t="n"/>
      <c r="E552" s="9" t="n"/>
      <c r="F552" s="29" t="n"/>
      <c r="G552" s="8" t="n"/>
      <c r="H552" s="9" t="n"/>
      <c r="I552" s="9" t="n"/>
      <c r="J552" s="30">
        <f>IF(OR($H552="",NOT(ISNUMBER(IF(ISNUMBER($F552),$F552,IFERROR(--SUBSTITUTE($F552,".","/"),""))))),"",IF(AND($H552="A",ISNUMBER(IF(ISNUMBER($P552),$P552,IFERROR(--SUBSTITUTE($P552,".","/"),""))),IF(ISNUMBER($P552),$P552,IFERROR(--SUBSTITUTE($P552,".","/"),""))&gt;=IF(ISNUMBER($F552),$F552,IFERROR(--SUBSTITUTE($F552,".","/"),""))),MIN(IF(ISNUMBER($F552),$F552,IFERROR(--SUBSTITUTE($F552,".","/"),""))+INDEX(参数表!$B$4:$B$6,MATCH($H552,参数表!$A$4:$A$6,0)),IF(ISNUMBER($P552),$P552,IFERROR(--SUBSTITUTE($P552,".","/"),""))),IF(ISNUMBER($F552),$F552,IFERROR(--SUBSTITUTE($F552,".","/"),""))+INDEX(参数表!$B$4:$B$6,MATCH($H552,参数表!$A$4:$A$6,0))))</f>
        <v/>
      </c>
      <c r="K552" s="29" t="n"/>
      <c r="L552" s="8" t="n"/>
      <c r="M552" s="9" t="n"/>
      <c r="N552" s="29" t="n"/>
      <c r="O552" s="29" t="n"/>
      <c r="P552" s="29" t="n"/>
      <c r="Q552" s="29" t="n"/>
      <c r="R552" s="9" t="n"/>
      <c r="S552" s="9" t="n"/>
      <c r="T552" s="9" t="n"/>
      <c r="U552" s="9" t="n"/>
      <c r="V552" s="8" t="n"/>
      <c r="W552" s="29" t="n"/>
    </row>
    <row r="553" ht="15" customHeight="1">
      <c r="A553" s="8" t="n"/>
      <c r="B553" s="8" t="n"/>
      <c r="C553" s="8" t="n"/>
      <c r="D553" s="8" t="n"/>
      <c r="E553" s="9" t="n"/>
      <c r="F553" s="29" t="n"/>
      <c r="G553" s="8" t="n"/>
      <c r="H553" s="9" t="n"/>
      <c r="I553" s="9" t="n"/>
      <c r="J553" s="30">
        <f>IF(OR($H553="",NOT(ISNUMBER(IF(ISNUMBER($F553),$F553,IFERROR(--SUBSTITUTE($F553,".","/"),""))))),"",IF(AND($H553="A",ISNUMBER(IF(ISNUMBER($P553),$P553,IFERROR(--SUBSTITUTE($P553,".","/"),""))),IF(ISNUMBER($P553),$P553,IFERROR(--SUBSTITUTE($P553,".","/"),""))&gt;=IF(ISNUMBER($F553),$F553,IFERROR(--SUBSTITUTE($F553,".","/"),""))),MIN(IF(ISNUMBER($F553),$F553,IFERROR(--SUBSTITUTE($F553,".","/"),""))+INDEX(参数表!$B$4:$B$6,MATCH($H553,参数表!$A$4:$A$6,0)),IF(ISNUMBER($P553),$P553,IFERROR(--SUBSTITUTE($P553,".","/"),""))),IF(ISNUMBER($F553),$F553,IFERROR(--SUBSTITUTE($F553,".","/"),""))+INDEX(参数表!$B$4:$B$6,MATCH($H553,参数表!$A$4:$A$6,0))))</f>
        <v/>
      </c>
      <c r="K553" s="29" t="n"/>
      <c r="L553" s="8" t="n"/>
      <c r="M553" s="9" t="n"/>
      <c r="N553" s="29" t="n"/>
      <c r="O553" s="29" t="n"/>
      <c r="P553" s="29" t="n"/>
      <c r="Q553" s="29" t="n"/>
      <c r="R553" s="9" t="n"/>
      <c r="S553" s="9" t="n"/>
      <c r="T553" s="9" t="n"/>
      <c r="U553" s="9" t="n"/>
      <c r="V553" s="8" t="n"/>
      <c r="W553" s="29" t="n"/>
    </row>
    <row r="554" ht="15" customHeight="1">
      <c r="A554" s="8" t="n"/>
      <c r="B554" s="8" t="n"/>
      <c r="C554" s="8" t="n"/>
      <c r="D554" s="8" t="n"/>
      <c r="E554" s="9" t="n"/>
      <c r="F554" s="29" t="n"/>
      <c r="G554" s="8" t="n"/>
      <c r="H554" s="9" t="n"/>
      <c r="I554" s="9" t="n"/>
      <c r="J554" s="30">
        <f>IF(OR($H554="",NOT(ISNUMBER(IF(ISNUMBER($F554),$F554,IFERROR(--SUBSTITUTE($F554,".","/"),""))))),"",IF(AND($H554="A",ISNUMBER(IF(ISNUMBER($P554),$P554,IFERROR(--SUBSTITUTE($P554,".","/"),""))),IF(ISNUMBER($P554),$P554,IFERROR(--SUBSTITUTE($P554,".","/"),""))&gt;=IF(ISNUMBER($F554),$F554,IFERROR(--SUBSTITUTE($F554,".","/"),""))),MIN(IF(ISNUMBER($F554),$F554,IFERROR(--SUBSTITUTE($F554,".","/"),""))+INDEX(参数表!$B$4:$B$6,MATCH($H554,参数表!$A$4:$A$6,0)),IF(ISNUMBER($P554),$P554,IFERROR(--SUBSTITUTE($P554,".","/"),""))),IF(ISNUMBER($F554),$F554,IFERROR(--SUBSTITUTE($F554,".","/"),""))+INDEX(参数表!$B$4:$B$6,MATCH($H554,参数表!$A$4:$A$6,0))))</f>
        <v/>
      </c>
      <c r="K554" s="29" t="n"/>
      <c r="L554" s="8" t="n"/>
      <c r="M554" s="9" t="n"/>
      <c r="N554" s="29" t="n"/>
      <c r="O554" s="29" t="n"/>
      <c r="P554" s="29" t="n"/>
      <c r="Q554" s="29" t="n"/>
      <c r="R554" s="9" t="n"/>
      <c r="S554" s="9" t="n"/>
      <c r="T554" s="9" t="n"/>
      <c r="U554" s="9" t="n"/>
      <c r="V554" s="8" t="n"/>
      <c r="W554" s="29" t="n"/>
    </row>
    <row r="555" ht="15" customHeight="1">
      <c r="A555" s="8" t="n"/>
      <c r="B555" s="8" t="n"/>
      <c r="C555" s="8" t="n"/>
      <c r="D555" s="8" t="n"/>
      <c r="E555" s="9" t="n"/>
      <c r="F555" s="29" t="n"/>
      <c r="G555" s="8" t="n"/>
      <c r="H555" s="9" t="n"/>
      <c r="I555" s="9" t="n"/>
      <c r="J555" s="30">
        <f>IF(OR($H555="",NOT(ISNUMBER(IF(ISNUMBER($F555),$F555,IFERROR(--SUBSTITUTE($F555,".","/"),""))))),"",IF(AND($H555="A",ISNUMBER(IF(ISNUMBER($P555),$P555,IFERROR(--SUBSTITUTE($P555,".","/"),""))),IF(ISNUMBER($P555),$P555,IFERROR(--SUBSTITUTE($P555,".","/"),""))&gt;=IF(ISNUMBER($F555),$F555,IFERROR(--SUBSTITUTE($F555,".","/"),""))),MIN(IF(ISNUMBER($F555),$F555,IFERROR(--SUBSTITUTE($F555,".","/"),""))+INDEX(参数表!$B$4:$B$6,MATCH($H555,参数表!$A$4:$A$6,0)),IF(ISNUMBER($P555),$P555,IFERROR(--SUBSTITUTE($P555,".","/"),""))),IF(ISNUMBER($F555),$F555,IFERROR(--SUBSTITUTE($F555,".","/"),""))+INDEX(参数表!$B$4:$B$6,MATCH($H555,参数表!$A$4:$A$6,0))))</f>
        <v/>
      </c>
      <c r="K555" s="29" t="n"/>
      <c r="L555" s="8" t="n"/>
      <c r="M555" s="9" t="n"/>
      <c r="N555" s="29" t="n"/>
      <c r="O555" s="29" t="n"/>
      <c r="P555" s="29" t="n"/>
      <c r="Q555" s="29" t="n"/>
      <c r="R555" s="9" t="n"/>
      <c r="S555" s="9" t="n"/>
      <c r="T555" s="9" t="n"/>
      <c r="U555" s="9" t="n"/>
      <c r="V555" s="8" t="n"/>
      <c r="W555" s="29" t="n"/>
    </row>
    <row r="556" ht="15" customHeight="1">
      <c r="A556" s="8" t="n"/>
      <c r="B556" s="8" t="n"/>
      <c r="C556" s="8" t="n"/>
      <c r="D556" s="8" t="n"/>
      <c r="E556" s="9" t="n"/>
      <c r="F556" s="29" t="n"/>
      <c r="G556" s="8" t="n"/>
      <c r="H556" s="9" t="n"/>
      <c r="I556" s="9" t="n"/>
      <c r="J556" s="30">
        <f>IF(OR($H556="",NOT(ISNUMBER(IF(ISNUMBER($F556),$F556,IFERROR(--SUBSTITUTE($F556,".","/"),""))))),"",IF(AND($H556="A",ISNUMBER(IF(ISNUMBER($P556),$P556,IFERROR(--SUBSTITUTE($P556,".","/"),""))),IF(ISNUMBER($P556),$P556,IFERROR(--SUBSTITUTE($P556,".","/"),""))&gt;=IF(ISNUMBER($F556),$F556,IFERROR(--SUBSTITUTE($F556,".","/"),""))),MIN(IF(ISNUMBER($F556),$F556,IFERROR(--SUBSTITUTE($F556,".","/"),""))+INDEX(参数表!$B$4:$B$6,MATCH($H556,参数表!$A$4:$A$6,0)),IF(ISNUMBER($P556),$P556,IFERROR(--SUBSTITUTE($P556,".","/"),""))),IF(ISNUMBER($F556),$F556,IFERROR(--SUBSTITUTE($F556,".","/"),""))+INDEX(参数表!$B$4:$B$6,MATCH($H556,参数表!$A$4:$A$6,0))))</f>
        <v/>
      </c>
      <c r="K556" s="29" t="n"/>
      <c r="L556" s="8" t="n"/>
      <c r="M556" s="9" t="n"/>
      <c r="N556" s="29" t="n"/>
      <c r="O556" s="29" t="n"/>
      <c r="P556" s="29" t="n"/>
      <c r="Q556" s="29" t="n"/>
      <c r="R556" s="9" t="n"/>
      <c r="S556" s="9" t="n"/>
      <c r="T556" s="9" t="n"/>
      <c r="U556" s="9" t="n"/>
      <c r="V556" s="8" t="n"/>
      <c r="W556" s="29" t="n"/>
    </row>
    <row r="557" ht="15" customHeight="1">
      <c r="A557" s="8" t="n"/>
      <c r="B557" s="8" t="n"/>
      <c r="C557" s="8" t="n"/>
      <c r="D557" s="8" t="n"/>
      <c r="E557" s="9" t="n"/>
      <c r="F557" s="29" t="n"/>
      <c r="G557" s="8" t="n"/>
      <c r="H557" s="9" t="n"/>
      <c r="I557" s="9" t="n"/>
      <c r="J557" s="30">
        <f>IF(OR($H557="",NOT(ISNUMBER(IF(ISNUMBER($F557),$F557,IFERROR(--SUBSTITUTE($F557,".","/"),""))))),"",IF(AND($H557="A",ISNUMBER(IF(ISNUMBER($P557),$P557,IFERROR(--SUBSTITUTE($P557,".","/"),""))),IF(ISNUMBER($P557),$P557,IFERROR(--SUBSTITUTE($P557,".","/"),""))&gt;=IF(ISNUMBER($F557),$F557,IFERROR(--SUBSTITUTE($F557,".","/"),""))),MIN(IF(ISNUMBER($F557),$F557,IFERROR(--SUBSTITUTE($F557,".","/"),""))+INDEX(参数表!$B$4:$B$6,MATCH($H557,参数表!$A$4:$A$6,0)),IF(ISNUMBER($P557),$P557,IFERROR(--SUBSTITUTE($P557,".","/"),""))),IF(ISNUMBER($F557),$F557,IFERROR(--SUBSTITUTE($F557,".","/"),""))+INDEX(参数表!$B$4:$B$6,MATCH($H557,参数表!$A$4:$A$6,0))))</f>
        <v/>
      </c>
      <c r="K557" s="29" t="n"/>
      <c r="L557" s="8" t="n"/>
      <c r="M557" s="9" t="n"/>
      <c r="N557" s="29" t="n"/>
      <c r="O557" s="29" t="n"/>
      <c r="P557" s="29" t="n"/>
      <c r="Q557" s="29" t="n"/>
      <c r="R557" s="9" t="n"/>
      <c r="S557" s="9" t="n"/>
      <c r="T557" s="9" t="n"/>
      <c r="U557" s="9" t="n"/>
      <c r="V557" s="8" t="n"/>
      <c r="W557" s="29" t="n"/>
    </row>
    <row r="558" ht="15" customHeight="1">
      <c r="A558" s="8" t="n"/>
      <c r="B558" s="8" t="n"/>
      <c r="C558" s="8" t="n"/>
      <c r="D558" s="8" t="n"/>
      <c r="E558" s="9" t="n"/>
      <c r="F558" s="29" t="n"/>
      <c r="G558" s="8" t="n"/>
      <c r="H558" s="9" t="n"/>
      <c r="I558" s="9" t="n"/>
      <c r="J558" s="30">
        <f>IF(OR($H558="",NOT(ISNUMBER(IF(ISNUMBER($F558),$F558,IFERROR(--SUBSTITUTE($F558,".","/"),""))))),"",IF(AND($H558="A",ISNUMBER(IF(ISNUMBER($P558),$P558,IFERROR(--SUBSTITUTE($P558,".","/"),""))),IF(ISNUMBER($P558),$P558,IFERROR(--SUBSTITUTE($P558,".","/"),""))&gt;=IF(ISNUMBER($F558),$F558,IFERROR(--SUBSTITUTE($F558,".","/"),""))),MIN(IF(ISNUMBER($F558),$F558,IFERROR(--SUBSTITUTE($F558,".","/"),""))+INDEX(参数表!$B$4:$B$6,MATCH($H558,参数表!$A$4:$A$6,0)),IF(ISNUMBER($P558),$P558,IFERROR(--SUBSTITUTE($P558,".","/"),""))),IF(ISNUMBER($F558),$F558,IFERROR(--SUBSTITUTE($F558,".","/"),""))+INDEX(参数表!$B$4:$B$6,MATCH($H558,参数表!$A$4:$A$6,0))))</f>
        <v/>
      </c>
      <c r="K558" s="29" t="n"/>
      <c r="L558" s="8" t="n"/>
      <c r="M558" s="9" t="n"/>
      <c r="N558" s="29" t="n"/>
      <c r="O558" s="29" t="n"/>
      <c r="P558" s="29" t="n"/>
      <c r="Q558" s="29" t="n"/>
      <c r="R558" s="9" t="n"/>
      <c r="S558" s="9" t="n"/>
      <c r="T558" s="9" t="n"/>
      <c r="U558" s="9" t="n"/>
      <c r="V558" s="8" t="n"/>
      <c r="W558" s="29" t="n"/>
    </row>
    <row r="559" ht="15" customHeight="1">
      <c r="A559" s="8" t="n"/>
      <c r="B559" s="8" t="n"/>
      <c r="C559" s="8" t="n"/>
      <c r="D559" s="8" t="n"/>
      <c r="E559" s="9" t="n"/>
      <c r="F559" s="29" t="n"/>
      <c r="G559" s="8" t="n"/>
      <c r="H559" s="9" t="n"/>
      <c r="I559" s="9" t="n"/>
      <c r="J559" s="30">
        <f>IF(OR($H559="",NOT(ISNUMBER(IF(ISNUMBER($F559),$F559,IFERROR(--SUBSTITUTE($F559,".","/"),""))))),"",IF(AND($H559="A",ISNUMBER(IF(ISNUMBER($P559),$P559,IFERROR(--SUBSTITUTE($P559,".","/"),""))),IF(ISNUMBER($P559),$P559,IFERROR(--SUBSTITUTE($P559,".","/"),""))&gt;=IF(ISNUMBER($F559),$F559,IFERROR(--SUBSTITUTE($F559,".","/"),""))),MIN(IF(ISNUMBER($F559),$F559,IFERROR(--SUBSTITUTE($F559,".","/"),""))+INDEX(参数表!$B$4:$B$6,MATCH($H559,参数表!$A$4:$A$6,0)),IF(ISNUMBER($P559),$P559,IFERROR(--SUBSTITUTE($P559,".","/"),""))),IF(ISNUMBER($F559),$F559,IFERROR(--SUBSTITUTE($F559,".","/"),""))+INDEX(参数表!$B$4:$B$6,MATCH($H559,参数表!$A$4:$A$6,0))))</f>
        <v/>
      </c>
      <c r="K559" s="29" t="n"/>
      <c r="L559" s="8" t="n"/>
      <c r="M559" s="9" t="n"/>
      <c r="N559" s="29" t="n"/>
      <c r="O559" s="29" t="n"/>
      <c r="P559" s="29" t="n"/>
      <c r="Q559" s="29" t="n"/>
      <c r="R559" s="9" t="n"/>
      <c r="S559" s="9" t="n"/>
      <c r="T559" s="9" t="n"/>
      <c r="U559" s="9" t="n"/>
      <c r="V559" s="8" t="n"/>
      <c r="W559" s="29" t="n"/>
    </row>
    <row r="560" ht="15" customHeight="1">
      <c r="A560" s="8" t="n"/>
      <c r="B560" s="8" t="n"/>
      <c r="C560" s="8" t="n"/>
      <c r="D560" s="8" t="n"/>
      <c r="E560" s="9" t="n"/>
      <c r="F560" s="29" t="n"/>
      <c r="G560" s="8" t="n"/>
      <c r="H560" s="9" t="n"/>
      <c r="I560" s="9" t="n"/>
      <c r="J560" s="30">
        <f>IF(OR($H560="",NOT(ISNUMBER(IF(ISNUMBER($F560),$F560,IFERROR(--SUBSTITUTE($F560,".","/"),""))))),"",IF(AND($H560="A",ISNUMBER(IF(ISNUMBER($P560),$P560,IFERROR(--SUBSTITUTE($P560,".","/"),""))),IF(ISNUMBER($P560),$P560,IFERROR(--SUBSTITUTE($P560,".","/"),""))&gt;=IF(ISNUMBER($F560),$F560,IFERROR(--SUBSTITUTE($F560,".","/"),""))),MIN(IF(ISNUMBER($F560),$F560,IFERROR(--SUBSTITUTE($F560,".","/"),""))+INDEX(参数表!$B$4:$B$6,MATCH($H560,参数表!$A$4:$A$6,0)),IF(ISNUMBER($P560),$P560,IFERROR(--SUBSTITUTE($P560,".","/"),""))),IF(ISNUMBER($F560),$F560,IFERROR(--SUBSTITUTE($F560,".","/"),""))+INDEX(参数表!$B$4:$B$6,MATCH($H560,参数表!$A$4:$A$6,0))))</f>
        <v/>
      </c>
      <c r="K560" s="29" t="n"/>
      <c r="L560" s="8" t="n"/>
      <c r="M560" s="9" t="n"/>
      <c r="N560" s="29" t="n"/>
      <c r="O560" s="29" t="n"/>
      <c r="P560" s="29" t="n"/>
      <c r="Q560" s="29" t="n"/>
      <c r="R560" s="9" t="n"/>
      <c r="S560" s="9" t="n"/>
      <c r="T560" s="9" t="n"/>
      <c r="U560" s="9" t="n"/>
      <c r="V560" s="8" t="n"/>
      <c r="W560" s="29" t="n"/>
    </row>
    <row r="561" ht="15" customHeight="1">
      <c r="A561" s="8" t="n"/>
      <c r="B561" s="8" t="n"/>
      <c r="C561" s="8" t="n"/>
      <c r="D561" s="8" t="n"/>
      <c r="E561" s="9" t="n"/>
      <c r="F561" s="29" t="n"/>
      <c r="G561" s="8" t="n"/>
      <c r="H561" s="9" t="n"/>
      <c r="I561" s="9" t="n"/>
      <c r="J561" s="30">
        <f>IF(OR($H561="",NOT(ISNUMBER(IF(ISNUMBER($F561),$F561,IFERROR(--SUBSTITUTE($F561,".","/"),""))))),"",IF(AND($H561="A",ISNUMBER(IF(ISNUMBER($P561),$P561,IFERROR(--SUBSTITUTE($P561,".","/"),""))),IF(ISNUMBER($P561),$P561,IFERROR(--SUBSTITUTE($P561,".","/"),""))&gt;=IF(ISNUMBER($F561),$F561,IFERROR(--SUBSTITUTE($F561,".","/"),""))),MIN(IF(ISNUMBER($F561),$F561,IFERROR(--SUBSTITUTE($F561,".","/"),""))+INDEX(参数表!$B$4:$B$6,MATCH($H561,参数表!$A$4:$A$6,0)),IF(ISNUMBER($P561),$P561,IFERROR(--SUBSTITUTE($P561,".","/"),""))),IF(ISNUMBER($F561),$F561,IFERROR(--SUBSTITUTE($F561,".","/"),""))+INDEX(参数表!$B$4:$B$6,MATCH($H561,参数表!$A$4:$A$6,0))))</f>
        <v/>
      </c>
      <c r="K561" s="29" t="n"/>
      <c r="L561" s="8" t="n"/>
      <c r="M561" s="9" t="n"/>
      <c r="N561" s="29" t="n"/>
      <c r="O561" s="29" t="n"/>
      <c r="P561" s="29" t="n"/>
      <c r="Q561" s="29" t="n"/>
      <c r="R561" s="9" t="n"/>
      <c r="S561" s="9" t="n"/>
      <c r="T561" s="9" t="n"/>
      <c r="U561" s="9" t="n"/>
      <c r="V561" s="8" t="n"/>
      <c r="W561" s="29" t="n"/>
    </row>
    <row r="562" ht="15" customHeight="1">
      <c r="A562" s="8" t="n"/>
      <c r="B562" s="8" t="n"/>
      <c r="C562" s="8" t="n"/>
      <c r="D562" s="8" t="n"/>
      <c r="E562" s="9" t="n"/>
      <c r="F562" s="29" t="n"/>
      <c r="G562" s="8" t="n"/>
      <c r="H562" s="9" t="n"/>
      <c r="I562" s="9" t="n"/>
      <c r="J562" s="30">
        <f>IF(OR($H562="",NOT(ISNUMBER(IF(ISNUMBER($F562),$F562,IFERROR(--SUBSTITUTE($F562,".","/"),""))))),"",IF(AND($H562="A",ISNUMBER(IF(ISNUMBER($P562),$P562,IFERROR(--SUBSTITUTE($P562,".","/"),""))),IF(ISNUMBER($P562),$P562,IFERROR(--SUBSTITUTE($P562,".","/"),""))&gt;=IF(ISNUMBER($F562),$F562,IFERROR(--SUBSTITUTE($F562,".","/"),""))),MIN(IF(ISNUMBER($F562),$F562,IFERROR(--SUBSTITUTE($F562,".","/"),""))+INDEX(参数表!$B$4:$B$6,MATCH($H562,参数表!$A$4:$A$6,0)),IF(ISNUMBER($P562),$P562,IFERROR(--SUBSTITUTE($P562,".","/"),""))),IF(ISNUMBER($F562),$F562,IFERROR(--SUBSTITUTE($F562,".","/"),""))+INDEX(参数表!$B$4:$B$6,MATCH($H562,参数表!$A$4:$A$6,0))))</f>
        <v/>
      </c>
      <c r="K562" s="29" t="n"/>
      <c r="L562" s="8" t="n"/>
      <c r="M562" s="9" t="n"/>
      <c r="N562" s="29" t="n"/>
      <c r="O562" s="29" t="n"/>
      <c r="P562" s="29" t="n"/>
      <c r="Q562" s="29" t="n"/>
      <c r="R562" s="9" t="n"/>
      <c r="S562" s="9" t="n"/>
      <c r="T562" s="9" t="n"/>
      <c r="U562" s="9" t="n"/>
      <c r="V562" s="8" t="n"/>
      <c r="W562" s="29" t="n"/>
    </row>
    <row r="563" ht="15" customHeight="1">
      <c r="A563" s="8" t="n"/>
      <c r="B563" s="8" t="n"/>
      <c r="C563" s="8" t="n"/>
      <c r="D563" s="8" t="n"/>
      <c r="E563" s="9" t="n"/>
      <c r="F563" s="29" t="n"/>
      <c r="G563" s="8" t="n"/>
      <c r="H563" s="9" t="n"/>
      <c r="I563" s="9" t="n"/>
      <c r="J563" s="30">
        <f>IF(OR($H563="",NOT(ISNUMBER(IF(ISNUMBER($F563),$F563,IFERROR(--SUBSTITUTE($F563,".","/"),""))))),"",IF(AND($H563="A",ISNUMBER(IF(ISNUMBER($P563),$P563,IFERROR(--SUBSTITUTE($P563,".","/"),""))),IF(ISNUMBER($P563),$P563,IFERROR(--SUBSTITUTE($P563,".","/"),""))&gt;=IF(ISNUMBER($F563),$F563,IFERROR(--SUBSTITUTE($F563,".","/"),""))),MIN(IF(ISNUMBER($F563),$F563,IFERROR(--SUBSTITUTE($F563,".","/"),""))+INDEX(参数表!$B$4:$B$6,MATCH($H563,参数表!$A$4:$A$6,0)),IF(ISNUMBER($P563),$P563,IFERROR(--SUBSTITUTE($P563,".","/"),""))),IF(ISNUMBER($F563),$F563,IFERROR(--SUBSTITUTE($F563,".","/"),""))+INDEX(参数表!$B$4:$B$6,MATCH($H563,参数表!$A$4:$A$6,0))))</f>
        <v/>
      </c>
      <c r="K563" s="29" t="n"/>
      <c r="L563" s="8" t="n"/>
      <c r="M563" s="9" t="n"/>
      <c r="N563" s="29" t="n"/>
      <c r="O563" s="29" t="n"/>
      <c r="P563" s="29" t="n"/>
      <c r="Q563" s="29" t="n"/>
      <c r="R563" s="9" t="n"/>
      <c r="S563" s="9" t="n"/>
      <c r="T563" s="9" t="n"/>
      <c r="U563" s="9" t="n"/>
      <c r="V563" s="8" t="n"/>
      <c r="W563" s="29" t="n"/>
    </row>
    <row r="564" ht="15" customHeight="1">
      <c r="A564" s="8" t="n"/>
      <c r="B564" s="8" t="n"/>
      <c r="C564" s="8" t="n"/>
      <c r="D564" s="8" t="n"/>
      <c r="E564" s="9" t="n"/>
      <c r="F564" s="29" t="n"/>
      <c r="G564" s="8" t="n"/>
      <c r="H564" s="9" t="n"/>
      <c r="I564" s="9" t="n"/>
      <c r="J564" s="30">
        <f>IF(OR($H564="",NOT(ISNUMBER(IF(ISNUMBER($F564),$F564,IFERROR(--SUBSTITUTE($F564,".","/"),""))))),"",IF(AND($H564="A",ISNUMBER(IF(ISNUMBER($P564),$P564,IFERROR(--SUBSTITUTE($P564,".","/"),""))),IF(ISNUMBER($P564),$P564,IFERROR(--SUBSTITUTE($P564,".","/"),""))&gt;=IF(ISNUMBER($F564),$F564,IFERROR(--SUBSTITUTE($F564,".","/"),""))),MIN(IF(ISNUMBER($F564),$F564,IFERROR(--SUBSTITUTE($F564,".","/"),""))+INDEX(参数表!$B$4:$B$6,MATCH($H564,参数表!$A$4:$A$6,0)),IF(ISNUMBER($P564),$P564,IFERROR(--SUBSTITUTE($P564,".","/"),""))),IF(ISNUMBER($F564),$F564,IFERROR(--SUBSTITUTE($F564,".","/"),""))+INDEX(参数表!$B$4:$B$6,MATCH($H564,参数表!$A$4:$A$6,0))))</f>
        <v/>
      </c>
      <c r="K564" s="29" t="n"/>
      <c r="L564" s="8" t="n"/>
      <c r="M564" s="9" t="n"/>
      <c r="N564" s="29" t="n"/>
      <c r="O564" s="29" t="n"/>
      <c r="P564" s="29" t="n"/>
      <c r="Q564" s="29" t="n"/>
      <c r="R564" s="9" t="n"/>
      <c r="S564" s="9" t="n"/>
      <c r="T564" s="9" t="n"/>
      <c r="U564" s="9" t="n"/>
      <c r="V564" s="8" t="n"/>
      <c r="W564" s="29" t="n"/>
    </row>
    <row r="565" ht="15" customHeight="1">
      <c r="A565" s="8" t="n"/>
      <c r="B565" s="8" t="n"/>
      <c r="C565" s="8" t="n"/>
      <c r="D565" s="8" t="n"/>
      <c r="E565" s="9" t="n"/>
      <c r="F565" s="29" t="n"/>
      <c r="G565" s="8" t="n"/>
      <c r="H565" s="9" t="n"/>
      <c r="I565" s="9" t="n"/>
      <c r="J565" s="30">
        <f>IF(OR($H565="",NOT(ISNUMBER(IF(ISNUMBER($F565),$F565,IFERROR(--SUBSTITUTE($F565,".","/"),""))))),"",IF(AND($H565="A",ISNUMBER(IF(ISNUMBER($P565),$P565,IFERROR(--SUBSTITUTE($P565,".","/"),""))),IF(ISNUMBER($P565),$P565,IFERROR(--SUBSTITUTE($P565,".","/"),""))&gt;=IF(ISNUMBER($F565),$F565,IFERROR(--SUBSTITUTE($F565,".","/"),""))),MIN(IF(ISNUMBER($F565),$F565,IFERROR(--SUBSTITUTE($F565,".","/"),""))+INDEX(参数表!$B$4:$B$6,MATCH($H565,参数表!$A$4:$A$6,0)),IF(ISNUMBER($P565),$P565,IFERROR(--SUBSTITUTE($P565,".","/"),""))),IF(ISNUMBER($F565),$F565,IFERROR(--SUBSTITUTE($F565,".","/"),""))+INDEX(参数表!$B$4:$B$6,MATCH($H565,参数表!$A$4:$A$6,0))))</f>
        <v/>
      </c>
      <c r="K565" s="29" t="n"/>
      <c r="L565" s="8" t="n"/>
      <c r="M565" s="9" t="n"/>
      <c r="N565" s="29" t="n"/>
      <c r="O565" s="29" t="n"/>
      <c r="P565" s="29" t="n"/>
      <c r="Q565" s="29" t="n"/>
      <c r="R565" s="9" t="n"/>
      <c r="S565" s="9" t="n"/>
      <c r="T565" s="9" t="n"/>
      <c r="U565" s="9" t="n"/>
      <c r="V565" s="8" t="n"/>
      <c r="W565" s="29" t="n"/>
    </row>
    <row r="566" ht="15" customHeight="1">
      <c r="A566" s="8" t="n"/>
      <c r="B566" s="8" t="n"/>
      <c r="C566" s="8" t="n"/>
      <c r="D566" s="8" t="n"/>
      <c r="E566" s="9" t="n"/>
      <c r="F566" s="29" t="n"/>
      <c r="G566" s="8" t="n"/>
      <c r="H566" s="9" t="n"/>
      <c r="I566" s="9" t="n"/>
      <c r="J566" s="30">
        <f>IF(OR($H566="",NOT(ISNUMBER(IF(ISNUMBER($F566),$F566,IFERROR(--SUBSTITUTE($F566,".","/"),""))))),"",IF(AND($H566="A",ISNUMBER(IF(ISNUMBER($P566),$P566,IFERROR(--SUBSTITUTE($P566,".","/"),""))),IF(ISNUMBER($P566),$P566,IFERROR(--SUBSTITUTE($P566,".","/"),""))&gt;=IF(ISNUMBER($F566),$F566,IFERROR(--SUBSTITUTE($F566,".","/"),""))),MIN(IF(ISNUMBER($F566),$F566,IFERROR(--SUBSTITUTE($F566,".","/"),""))+INDEX(参数表!$B$4:$B$6,MATCH($H566,参数表!$A$4:$A$6,0)),IF(ISNUMBER($P566),$P566,IFERROR(--SUBSTITUTE($P566,".","/"),""))),IF(ISNUMBER($F566),$F566,IFERROR(--SUBSTITUTE($F566,".","/"),""))+INDEX(参数表!$B$4:$B$6,MATCH($H566,参数表!$A$4:$A$6,0))))</f>
        <v/>
      </c>
      <c r="K566" s="29" t="n"/>
      <c r="L566" s="8" t="n"/>
      <c r="M566" s="9" t="n"/>
      <c r="N566" s="29" t="n"/>
      <c r="O566" s="29" t="n"/>
      <c r="P566" s="29" t="n"/>
      <c r="Q566" s="29" t="n"/>
      <c r="R566" s="9" t="n"/>
      <c r="S566" s="9" t="n"/>
      <c r="T566" s="9" t="n"/>
      <c r="U566" s="9" t="n"/>
      <c r="V566" s="8" t="n"/>
      <c r="W566" s="29" t="n"/>
    </row>
    <row r="567" ht="15" customHeight="1">
      <c r="A567" s="8" t="n"/>
      <c r="B567" s="8" t="n"/>
      <c r="C567" s="8" t="n"/>
      <c r="D567" s="8" t="n"/>
      <c r="E567" s="9" t="n"/>
      <c r="F567" s="29" t="n"/>
      <c r="G567" s="8" t="n"/>
      <c r="H567" s="9" t="n"/>
      <c r="I567" s="9" t="n"/>
      <c r="J567" s="30">
        <f>IF(OR($H567="",NOT(ISNUMBER(IF(ISNUMBER($F567),$F567,IFERROR(--SUBSTITUTE($F567,".","/"),""))))),"",IF(AND($H567="A",ISNUMBER(IF(ISNUMBER($P567),$P567,IFERROR(--SUBSTITUTE($P567,".","/"),""))),IF(ISNUMBER($P567),$P567,IFERROR(--SUBSTITUTE($P567,".","/"),""))&gt;=IF(ISNUMBER($F567),$F567,IFERROR(--SUBSTITUTE($F567,".","/"),""))),MIN(IF(ISNUMBER($F567),$F567,IFERROR(--SUBSTITUTE($F567,".","/"),""))+INDEX(参数表!$B$4:$B$6,MATCH($H567,参数表!$A$4:$A$6,0)),IF(ISNUMBER($P567),$P567,IFERROR(--SUBSTITUTE($P567,".","/"),""))),IF(ISNUMBER($F567),$F567,IFERROR(--SUBSTITUTE($F567,".","/"),""))+INDEX(参数表!$B$4:$B$6,MATCH($H567,参数表!$A$4:$A$6,0))))</f>
        <v/>
      </c>
      <c r="K567" s="29" t="n"/>
      <c r="L567" s="8" t="n"/>
      <c r="M567" s="9" t="n"/>
      <c r="N567" s="29" t="n"/>
      <c r="O567" s="29" t="n"/>
      <c r="P567" s="29" t="n"/>
      <c r="Q567" s="29" t="n"/>
      <c r="R567" s="9" t="n"/>
      <c r="S567" s="9" t="n"/>
      <c r="T567" s="9" t="n"/>
      <c r="U567" s="9" t="n"/>
      <c r="V567" s="8" t="n"/>
      <c r="W567" s="29" t="n"/>
    </row>
    <row r="568" ht="15" customHeight="1">
      <c r="A568" s="8" t="n"/>
      <c r="B568" s="8" t="n"/>
      <c r="C568" s="8" t="n"/>
      <c r="D568" s="8" t="n"/>
      <c r="E568" s="9" t="n"/>
      <c r="F568" s="29" t="n"/>
      <c r="G568" s="8" t="n"/>
      <c r="H568" s="9" t="n"/>
      <c r="I568" s="9" t="n"/>
      <c r="J568" s="30">
        <f>IF(OR($H568="",NOT(ISNUMBER(IF(ISNUMBER($F568),$F568,IFERROR(--SUBSTITUTE($F568,".","/"),""))))),"",IF(AND($H568="A",ISNUMBER(IF(ISNUMBER($P568),$P568,IFERROR(--SUBSTITUTE($P568,".","/"),""))),IF(ISNUMBER($P568),$P568,IFERROR(--SUBSTITUTE($P568,".","/"),""))&gt;=IF(ISNUMBER($F568),$F568,IFERROR(--SUBSTITUTE($F568,".","/"),""))),MIN(IF(ISNUMBER($F568),$F568,IFERROR(--SUBSTITUTE($F568,".","/"),""))+INDEX(参数表!$B$4:$B$6,MATCH($H568,参数表!$A$4:$A$6,0)),IF(ISNUMBER($P568),$P568,IFERROR(--SUBSTITUTE($P568,".","/"),""))),IF(ISNUMBER($F568),$F568,IFERROR(--SUBSTITUTE($F568,".","/"),""))+INDEX(参数表!$B$4:$B$6,MATCH($H568,参数表!$A$4:$A$6,0))))</f>
        <v/>
      </c>
      <c r="K568" s="29" t="n"/>
      <c r="L568" s="8" t="n"/>
      <c r="M568" s="9" t="n"/>
      <c r="N568" s="29" t="n"/>
      <c r="O568" s="29" t="n"/>
      <c r="P568" s="29" t="n"/>
      <c r="Q568" s="29" t="n"/>
      <c r="R568" s="9" t="n"/>
      <c r="S568" s="9" t="n"/>
      <c r="T568" s="9" t="n"/>
      <c r="U568" s="9" t="n"/>
      <c r="V568" s="8" t="n"/>
      <c r="W568" s="29" t="n"/>
    </row>
    <row r="569" ht="15" customHeight="1">
      <c r="A569" s="8" t="n"/>
      <c r="B569" s="8" t="n"/>
      <c r="C569" s="8" t="n"/>
      <c r="D569" s="8" t="n"/>
      <c r="E569" s="9" t="n"/>
      <c r="F569" s="29" t="n"/>
      <c r="G569" s="8" t="n"/>
      <c r="H569" s="9" t="n"/>
      <c r="I569" s="9" t="n"/>
      <c r="J569" s="30">
        <f>IF(OR($H569="",NOT(ISNUMBER(IF(ISNUMBER($F569),$F569,IFERROR(--SUBSTITUTE($F569,".","/"),""))))),"",IF(AND($H569="A",ISNUMBER(IF(ISNUMBER($P569),$P569,IFERROR(--SUBSTITUTE($P569,".","/"),""))),IF(ISNUMBER($P569),$P569,IFERROR(--SUBSTITUTE($P569,".","/"),""))&gt;=IF(ISNUMBER($F569),$F569,IFERROR(--SUBSTITUTE($F569,".","/"),""))),MIN(IF(ISNUMBER($F569),$F569,IFERROR(--SUBSTITUTE($F569,".","/"),""))+INDEX(参数表!$B$4:$B$6,MATCH($H569,参数表!$A$4:$A$6,0)),IF(ISNUMBER($P569),$P569,IFERROR(--SUBSTITUTE($P569,".","/"),""))),IF(ISNUMBER($F569),$F569,IFERROR(--SUBSTITUTE($F569,".","/"),""))+INDEX(参数表!$B$4:$B$6,MATCH($H569,参数表!$A$4:$A$6,0))))</f>
        <v/>
      </c>
      <c r="K569" s="29" t="n"/>
      <c r="L569" s="8" t="n"/>
      <c r="M569" s="9" t="n"/>
      <c r="N569" s="29" t="n"/>
      <c r="O569" s="29" t="n"/>
      <c r="P569" s="29" t="n"/>
      <c r="Q569" s="29" t="n"/>
      <c r="R569" s="9" t="n"/>
      <c r="S569" s="9" t="n"/>
      <c r="T569" s="9" t="n"/>
      <c r="U569" s="9" t="n"/>
      <c r="V569" s="8" t="n"/>
      <c r="W569" s="29" t="n"/>
    </row>
    <row r="570" ht="15" customHeight="1">
      <c r="A570" s="8" t="n"/>
      <c r="B570" s="8" t="n"/>
      <c r="C570" s="8" t="n"/>
      <c r="D570" s="8" t="n"/>
      <c r="E570" s="9" t="n"/>
      <c r="F570" s="29" t="n"/>
      <c r="G570" s="8" t="n"/>
      <c r="H570" s="9" t="n"/>
      <c r="I570" s="9" t="n"/>
      <c r="J570" s="30">
        <f>IF(OR($H570="",NOT(ISNUMBER(IF(ISNUMBER($F570),$F570,IFERROR(--SUBSTITUTE($F570,".","/"),""))))),"",IF(AND($H570="A",ISNUMBER(IF(ISNUMBER($P570),$P570,IFERROR(--SUBSTITUTE($P570,".","/"),""))),IF(ISNUMBER($P570),$P570,IFERROR(--SUBSTITUTE($P570,".","/"),""))&gt;=IF(ISNUMBER($F570),$F570,IFERROR(--SUBSTITUTE($F570,".","/"),""))),MIN(IF(ISNUMBER($F570),$F570,IFERROR(--SUBSTITUTE($F570,".","/"),""))+INDEX(参数表!$B$4:$B$6,MATCH($H570,参数表!$A$4:$A$6,0)),IF(ISNUMBER($P570),$P570,IFERROR(--SUBSTITUTE($P570,".","/"),""))),IF(ISNUMBER($F570),$F570,IFERROR(--SUBSTITUTE($F570,".","/"),""))+INDEX(参数表!$B$4:$B$6,MATCH($H570,参数表!$A$4:$A$6,0))))</f>
        <v/>
      </c>
      <c r="K570" s="29" t="n"/>
      <c r="L570" s="8" t="n"/>
      <c r="M570" s="9" t="n"/>
      <c r="N570" s="29" t="n"/>
      <c r="O570" s="29" t="n"/>
      <c r="P570" s="29" t="n"/>
      <c r="Q570" s="29" t="n"/>
      <c r="R570" s="9" t="n"/>
      <c r="S570" s="9" t="n"/>
      <c r="T570" s="9" t="n"/>
      <c r="U570" s="9" t="n"/>
      <c r="V570" s="8" t="n"/>
      <c r="W570" s="29" t="n"/>
    </row>
    <row r="571" ht="15" customHeight="1">
      <c r="A571" s="8" t="n"/>
      <c r="B571" s="8" t="n"/>
      <c r="C571" s="8" t="n"/>
      <c r="D571" s="8" t="n"/>
      <c r="E571" s="9" t="n"/>
      <c r="F571" s="29" t="n"/>
      <c r="G571" s="8" t="n"/>
      <c r="H571" s="9" t="n"/>
      <c r="I571" s="9" t="n"/>
      <c r="J571" s="30">
        <f>IF(OR($H571="",NOT(ISNUMBER(IF(ISNUMBER($F571),$F571,IFERROR(--SUBSTITUTE($F571,".","/"),""))))),"",IF(AND($H571="A",ISNUMBER(IF(ISNUMBER($P571),$P571,IFERROR(--SUBSTITUTE($P571,".","/"),""))),IF(ISNUMBER($P571),$P571,IFERROR(--SUBSTITUTE($P571,".","/"),""))&gt;=IF(ISNUMBER($F571),$F571,IFERROR(--SUBSTITUTE($F571,".","/"),""))),MIN(IF(ISNUMBER($F571),$F571,IFERROR(--SUBSTITUTE($F571,".","/"),""))+INDEX(参数表!$B$4:$B$6,MATCH($H571,参数表!$A$4:$A$6,0)),IF(ISNUMBER($P571),$P571,IFERROR(--SUBSTITUTE($P571,".","/"),""))),IF(ISNUMBER($F571),$F571,IFERROR(--SUBSTITUTE($F571,".","/"),""))+INDEX(参数表!$B$4:$B$6,MATCH($H571,参数表!$A$4:$A$6,0))))</f>
        <v/>
      </c>
      <c r="K571" s="29" t="n"/>
      <c r="L571" s="8" t="n"/>
      <c r="M571" s="9" t="n"/>
      <c r="N571" s="29" t="n"/>
      <c r="O571" s="29" t="n"/>
      <c r="P571" s="29" t="n"/>
      <c r="Q571" s="29" t="n"/>
      <c r="R571" s="9" t="n"/>
      <c r="S571" s="9" t="n"/>
      <c r="T571" s="9" t="n"/>
      <c r="U571" s="9" t="n"/>
      <c r="V571" s="8" t="n"/>
      <c r="W571" s="29" t="n"/>
    </row>
    <row r="572" ht="15" customHeight="1">
      <c r="A572" s="8" t="n"/>
      <c r="B572" s="8" t="n"/>
      <c r="C572" s="8" t="n"/>
      <c r="D572" s="8" t="n"/>
      <c r="E572" s="9" t="n"/>
      <c r="F572" s="29" t="n"/>
      <c r="G572" s="8" t="n"/>
      <c r="H572" s="9" t="n"/>
      <c r="I572" s="9" t="n"/>
      <c r="J572" s="30">
        <f>IF(OR($H572="",NOT(ISNUMBER(IF(ISNUMBER($F572),$F572,IFERROR(--SUBSTITUTE($F572,".","/"),""))))),"",IF(AND($H572="A",ISNUMBER(IF(ISNUMBER($P572),$P572,IFERROR(--SUBSTITUTE($P572,".","/"),""))),IF(ISNUMBER($P572),$P572,IFERROR(--SUBSTITUTE($P572,".","/"),""))&gt;=IF(ISNUMBER($F572),$F572,IFERROR(--SUBSTITUTE($F572,".","/"),""))),MIN(IF(ISNUMBER($F572),$F572,IFERROR(--SUBSTITUTE($F572,".","/"),""))+INDEX(参数表!$B$4:$B$6,MATCH($H572,参数表!$A$4:$A$6,0)),IF(ISNUMBER($P572),$P572,IFERROR(--SUBSTITUTE($P572,".","/"),""))),IF(ISNUMBER($F572),$F572,IFERROR(--SUBSTITUTE($F572,".","/"),""))+INDEX(参数表!$B$4:$B$6,MATCH($H572,参数表!$A$4:$A$6,0))))</f>
        <v/>
      </c>
      <c r="K572" s="29" t="n"/>
      <c r="L572" s="8" t="n"/>
      <c r="M572" s="9" t="n"/>
      <c r="N572" s="29" t="n"/>
      <c r="O572" s="29" t="n"/>
      <c r="P572" s="29" t="n"/>
      <c r="Q572" s="29" t="n"/>
      <c r="R572" s="9" t="n"/>
      <c r="S572" s="9" t="n"/>
      <c r="T572" s="9" t="n"/>
      <c r="U572" s="9" t="n"/>
      <c r="V572" s="8" t="n"/>
      <c r="W572" s="29" t="n"/>
    </row>
    <row r="573" ht="15" customHeight="1">
      <c r="A573" s="8" t="n"/>
      <c r="B573" s="8" t="n"/>
      <c r="C573" s="8" t="n"/>
      <c r="D573" s="8" t="n"/>
      <c r="E573" s="9" t="n"/>
      <c r="F573" s="29" t="n"/>
      <c r="G573" s="8" t="n"/>
      <c r="H573" s="9" t="n"/>
      <c r="I573" s="9" t="n"/>
      <c r="J573" s="30">
        <f>IF(OR($H573="",NOT(ISNUMBER(IF(ISNUMBER($F573),$F573,IFERROR(--SUBSTITUTE($F573,".","/"),""))))),"",IF(AND($H573="A",ISNUMBER(IF(ISNUMBER($P573),$P573,IFERROR(--SUBSTITUTE($P573,".","/"),""))),IF(ISNUMBER($P573),$P573,IFERROR(--SUBSTITUTE($P573,".","/"),""))&gt;=IF(ISNUMBER($F573),$F573,IFERROR(--SUBSTITUTE($F573,".","/"),""))),MIN(IF(ISNUMBER($F573),$F573,IFERROR(--SUBSTITUTE($F573,".","/"),""))+INDEX(参数表!$B$4:$B$6,MATCH($H573,参数表!$A$4:$A$6,0)),IF(ISNUMBER($P573),$P573,IFERROR(--SUBSTITUTE($P573,".","/"),""))),IF(ISNUMBER($F573),$F573,IFERROR(--SUBSTITUTE($F573,".","/"),""))+INDEX(参数表!$B$4:$B$6,MATCH($H573,参数表!$A$4:$A$6,0))))</f>
        <v/>
      </c>
      <c r="K573" s="29" t="n"/>
      <c r="L573" s="8" t="n"/>
      <c r="M573" s="9" t="n"/>
      <c r="N573" s="29" t="n"/>
      <c r="O573" s="29" t="n"/>
      <c r="P573" s="29" t="n"/>
      <c r="Q573" s="29" t="n"/>
      <c r="R573" s="9" t="n"/>
      <c r="S573" s="9" t="n"/>
      <c r="T573" s="9" t="n"/>
      <c r="U573" s="9" t="n"/>
      <c r="V573" s="8" t="n"/>
      <c r="W573" s="29" t="n"/>
    </row>
    <row r="574" ht="15" customHeight="1">
      <c r="A574" s="8" t="n"/>
      <c r="B574" s="8" t="n"/>
      <c r="C574" s="8" t="n"/>
      <c r="D574" s="8" t="n"/>
      <c r="E574" s="9" t="n"/>
      <c r="F574" s="29" t="n"/>
      <c r="G574" s="8" t="n"/>
      <c r="H574" s="9" t="n"/>
      <c r="I574" s="9" t="n"/>
      <c r="J574" s="30">
        <f>IF(OR($H574="",NOT(ISNUMBER(IF(ISNUMBER($F574),$F574,IFERROR(--SUBSTITUTE($F574,".","/"),""))))),"",IF(AND($H574="A",ISNUMBER(IF(ISNUMBER($P574),$P574,IFERROR(--SUBSTITUTE($P574,".","/"),""))),IF(ISNUMBER($P574),$P574,IFERROR(--SUBSTITUTE($P574,".","/"),""))&gt;=IF(ISNUMBER($F574),$F574,IFERROR(--SUBSTITUTE($F574,".","/"),""))),MIN(IF(ISNUMBER($F574),$F574,IFERROR(--SUBSTITUTE($F574,".","/"),""))+INDEX(参数表!$B$4:$B$6,MATCH($H574,参数表!$A$4:$A$6,0)),IF(ISNUMBER($P574),$P574,IFERROR(--SUBSTITUTE($P574,".","/"),""))),IF(ISNUMBER($F574),$F574,IFERROR(--SUBSTITUTE($F574,".","/"),""))+INDEX(参数表!$B$4:$B$6,MATCH($H574,参数表!$A$4:$A$6,0))))</f>
        <v/>
      </c>
      <c r="K574" s="29" t="n"/>
      <c r="L574" s="8" t="n"/>
      <c r="M574" s="9" t="n"/>
      <c r="N574" s="29" t="n"/>
      <c r="O574" s="29" t="n"/>
      <c r="P574" s="29" t="n"/>
      <c r="Q574" s="29" t="n"/>
      <c r="R574" s="9" t="n"/>
      <c r="S574" s="9" t="n"/>
      <c r="T574" s="9" t="n"/>
      <c r="U574" s="9" t="n"/>
      <c r="V574" s="8" t="n"/>
      <c r="W574" s="29" t="n"/>
    </row>
    <row r="575" ht="15" customHeight="1">
      <c r="A575" s="8" t="n"/>
      <c r="B575" s="8" t="n"/>
      <c r="C575" s="8" t="n"/>
      <c r="D575" s="8" t="n"/>
      <c r="E575" s="9" t="n"/>
      <c r="F575" s="29" t="n"/>
      <c r="G575" s="8" t="n"/>
      <c r="H575" s="9" t="n"/>
      <c r="I575" s="9" t="n"/>
      <c r="J575" s="30">
        <f>IF(OR($H575="",NOT(ISNUMBER(IF(ISNUMBER($F575),$F575,IFERROR(--SUBSTITUTE($F575,".","/"),""))))),"",IF(AND($H575="A",ISNUMBER(IF(ISNUMBER($P575),$P575,IFERROR(--SUBSTITUTE($P575,".","/"),""))),IF(ISNUMBER($P575),$P575,IFERROR(--SUBSTITUTE($P575,".","/"),""))&gt;=IF(ISNUMBER($F575),$F575,IFERROR(--SUBSTITUTE($F575,".","/"),""))),MIN(IF(ISNUMBER($F575),$F575,IFERROR(--SUBSTITUTE($F575,".","/"),""))+INDEX(参数表!$B$4:$B$6,MATCH($H575,参数表!$A$4:$A$6,0)),IF(ISNUMBER($P575),$P575,IFERROR(--SUBSTITUTE($P575,".","/"),""))),IF(ISNUMBER($F575),$F575,IFERROR(--SUBSTITUTE($F575,".","/"),""))+INDEX(参数表!$B$4:$B$6,MATCH($H575,参数表!$A$4:$A$6,0))))</f>
        <v/>
      </c>
      <c r="K575" s="29" t="n"/>
      <c r="L575" s="8" t="n"/>
      <c r="M575" s="9" t="n"/>
      <c r="N575" s="29" t="n"/>
      <c r="O575" s="29" t="n"/>
      <c r="P575" s="29" t="n"/>
      <c r="Q575" s="29" t="n"/>
      <c r="R575" s="9" t="n"/>
      <c r="S575" s="9" t="n"/>
      <c r="T575" s="9" t="n"/>
      <c r="U575" s="9" t="n"/>
      <c r="V575" s="8" t="n"/>
      <c r="W575" s="29" t="n"/>
    </row>
    <row r="576" ht="15" customHeight="1">
      <c r="A576" s="8" t="n"/>
      <c r="B576" s="8" t="n"/>
      <c r="C576" s="8" t="n"/>
      <c r="D576" s="8" t="n"/>
      <c r="E576" s="9" t="n"/>
      <c r="F576" s="29" t="n"/>
      <c r="G576" s="8" t="n"/>
      <c r="H576" s="9" t="n"/>
      <c r="I576" s="9" t="n"/>
      <c r="J576" s="30">
        <f>IF(OR($H576="",NOT(ISNUMBER(IF(ISNUMBER($F576),$F576,IFERROR(--SUBSTITUTE($F576,".","/"),""))))),"",IF(AND($H576="A",ISNUMBER(IF(ISNUMBER($P576),$P576,IFERROR(--SUBSTITUTE($P576,".","/"),""))),IF(ISNUMBER($P576),$P576,IFERROR(--SUBSTITUTE($P576,".","/"),""))&gt;=IF(ISNUMBER($F576),$F576,IFERROR(--SUBSTITUTE($F576,".","/"),""))),MIN(IF(ISNUMBER($F576),$F576,IFERROR(--SUBSTITUTE($F576,".","/"),""))+INDEX(参数表!$B$4:$B$6,MATCH($H576,参数表!$A$4:$A$6,0)),IF(ISNUMBER($P576),$P576,IFERROR(--SUBSTITUTE($P576,".","/"),""))),IF(ISNUMBER($F576),$F576,IFERROR(--SUBSTITUTE($F576,".","/"),""))+INDEX(参数表!$B$4:$B$6,MATCH($H576,参数表!$A$4:$A$6,0))))</f>
        <v/>
      </c>
      <c r="K576" s="29" t="n"/>
      <c r="L576" s="8" t="n"/>
      <c r="M576" s="9" t="n"/>
      <c r="N576" s="29" t="n"/>
      <c r="O576" s="29" t="n"/>
      <c r="P576" s="29" t="n"/>
      <c r="Q576" s="29" t="n"/>
      <c r="R576" s="9" t="n"/>
      <c r="S576" s="9" t="n"/>
      <c r="T576" s="9" t="n"/>
      <c r="U576" s="9" t="n"/>
      <c r="V576" s="8" t="n"/>
      <c r="W576" s="29" t="n"/>
    </row>
    <row r="577" ht="15" customHeight="1">
      <c r="A577" s="8" t="n"/>
      <c r="B577" s="8" t="n"/>
      <c r="C577" s="8" t="n"/>
      <c r="D577" s="8" t="n"/>
      <c r="E577" s="9" t="n"/>
      <c r="F577" s="29" t="n"/>
      <c r="G577" s="8" t="n"/>
      <c r="H577" s="9" t="n"/>
      <c r="I577" s="9" t="n"/>
      <c r="J577" s="30">
        <f>IF(OR($H577="",NOT(ISNUMBER(IF(ISNUMBER($F577),$F577,IFERROR(--SUBSTITUTE($F577,".","/"),""))))),"",IF(AND($H577="A",ISNUMBER(IF(ISNUMBER($P577),$P577,IFERROR(--SUBSTITUTE($P577,".","/"),""))),IF(ISNUMBER($P577),$P577,IFERROR(--SUBSTITUTE($P577,".","/"),""))&gt;=IF(ISNUMBER($F577),$F577,IFERROR(--SUBSTITUTE($F577,".","/"),""))),MIN(IF(ISNUMBER($F577),$F577,IFERROR(--SUBSTITUTE($F577,".","/"),""))+INDEX(参数表!$B$4:$B$6,MATCH($H577,参数表!$A$4:$A$6,0)),IF(ISNUMBER($P577),$P577,IFERROR(--SUBSTITUTE($P577,".","/"),""))),IF(ISNUMBER($F577),$F577,IFERROR(--SUBSTITUTE($F577,".","/"),""))+INDEX(参数表!$B$4:$B$6,MATCH($H577,参数表!$A$4:$A$6,0))))</f>
        <v/>
      </c>
      <c r="K577" s="29" t="n"/>
      <c r="L577" s="8" t="n"/>
      <c r="M577" s="9" t="n"/>
      <c r="N577" s="29" t="n"/>
      <c r="O577" s="29" t="n"/>
      <c r="P577" s="29" t="n"/>
      <c r="Q577" s="29" t="n"/>
      <c r="R577" s="9" t="n"/>
      <c r="S577" s="9" t="n"/>
      <c r="T577" s="9" t="n"/>
      <c r="U577" s="9" t="n"/>
      <c r="V577" s="8" t="n"/>
      <c r="W577" s="29" t="n"/>
    </row>
    <row r="578" ht="15" customHeight="1">
      <c r="A578" s="8" t="n"/>
      <c r="B578" s="8" t="n"/>
      <c r="C578" s="8" t="n"/>
      <c r="D578" s="8" t="n"/>
      <c r="E578" s="9" t="n"/>
      <c r="F578" s="29" t="n"/>
      <c r="G578" s="8" t="n"/>
      <c r="H578" s="9" t="n"/>
      <c r="I578" s="9" t="n"/>
      <c r="J578" s="30">
        <f>IF(OR($H578="",NOT(ISNUMBER(IF(ISNUMBER($F578),$F578,IFERROR(--SUBSTITUTE($F578,".","/"),""))))),"",IF(AND($H578="A",ISNUMBER(IF(ISNUMBER($P578),$P578,IFERROR(--SUBSTITUTE($P578,".","/"),""))),IF(ISNUMBER($P578),$P578,IFERROR(--SUBSTITUTE($P578,".","/"),""))&gt;=IF(ISNUMBER($F578),$F578,IFERROR(--SUBSTITUTE($F578,".","/"),""))),MIN(IF(ISNUMBER($F578),$F578,IFERROR(--SUBSTITUTE($F578,".","/"),""))+INDEX(参数表!$B$4:$B$6,MATCH($H578,参数表!$A$4:$A$6,0)),IF(ISNUMBER($P578),$P578,IFERROR(--SUBSTITUTE($P578,".","/"),""))),IF(ISNUMBER($F578),$F578,IFERROR(--SUBSTITUTE($F578,".","/"),""))+INDEX(参数表!$B$4:$B$6,MATCH($H578,参数表!$A$4:$A$6,0))))</f>
        <v/>
      </c>
      <c r="K578" s="29" t="n"/>
      <c r="L578" s="8" t="n"/>
      <c r="M578" s="9" t="n"/>
      <c r="N578" s="29" t="n"/>
      <c r="O578" s="29" t="n"/>
      <c r="P578" s="29" t="n"/>
      <c r="Q578" s="29" t="n"/>
      <c r="R578" s="9" t="n"/>
      <c r="S578" s="9" t="n"/>
      <c r="T578" s="9" t="n"/>
      <c r="U578" s="9" t="n"/>
      <c r="V578" s="8" t="n"/>
      <c r="W578" s="29" t="n"/>
    </row>
    <row r="579" ht="15" customHeight="1">
      <c r="A579" s="8" t="n"/>
      <c r="B579" s="8" t="n"/>
      <c r="C579" s="8" t="n"/>
      <c r="D579" s="8" t="n"/>
      <c r="E579" s="9" t="n"/>
      <c r="F579" s="29" t="n"/>
      <c r="G579" s="8" t="n"/>
      <c r="H579" s="9" t="n"/>
      <c r="I579" s="9" t="n"/>
      <c r="J579" s="30">
        <f>IF(OR($H579="",NOT(ISNUMBER(IF(ISNUMBER($F579),$F579,IFERROR(--SUBSTITUTE($F579,".","/"),""))))),"",IF(AND($H579="A",ISNUMBER(IF(ISNUMBER($P579),$P579,IFERROR(--SUBSTITUTE($P579,".","/"),""))),IF(ISNUMBER($P579),$P579,IFERROR(--SUBSTITUTE($P579,".","/"),""))&gt;=IF(ISNUMBER($F579),$F579,IFERROR(--SUBSTITUTE($F579,".","/"),""))),MIN(IF(ISNUMBER($F579),$F579,IFERROR(--SUBSTITUTE($F579,".","/"),""))+INDEX(参数表!$B$4:$B$6,MATCH($H579,参数表!$A$4:$A$6,0)),IF(ISNUMBER($P579),$P579,IFERROR(--SUBSTITUTE($P579,".","/"),""))),IF(ISNUMBER($F579),$F579,IFERROR(--SUBSTITUTE($F579,".","/"),""))+INDEX(参数表!$B$4:$B$6,MATCH($H579,参数表!$A$4:$A$6,0))))</f>
        <v/>
      </c>
      <c r="K579" s="29" t="n"/>
      <c r="L579" s="8" t="n"/>
      <c r="M579" s="9" t="n"/>
      <c r="N579" s="29" t="n"/>
      <c r="O579" s="29" t="n"/>
      <c r="P579" s="29" t="n"/>
      <c r="Q579" s="29" t="n"/>
      <c r="R579" s="9" t="n"/>
      <c r="S579" s="9" t="n"/>
      <c r="T579" s="9" t="n"/>
      <c r="U579" s="9" t="n"/>
      <c r="V579" s="8" t="n"/>
      <c r="W579" s="29" t="n"/>
    </row>
    <row r="580" ht="15" customHeight="1">
      <c r="A580" s="8" t="n"/>
      <c r="B580" s="8" t="n"/>
      <c r="C580" s="8" t="n"/>
      <c r="D580" s="8" t="n"/>
      <c r="E580" s="9" t="n"/>
      <c r="F580" s="29" t="n"/>
      <c r="G580" s="8" t="n"/>
      <c r="H580" s="9" t="n"/>
      <c r="I580" s="9" t="n"/>
      <c r="J580" s="30">
        <f>IF(OR($H580="",NOT(ISNUMBER(IF(ISNUMBER($F580),$F580,IFERROR(--SUBSTITUTE($F580,".","/"),""))))),"",IF(AND($H580="A",ISNUMBER(IF(ISNUMBER($P580),$P580,IFERROR(--SUBSTITUTE($P580,".","/"),""))),IF(ISNUMBER($P580),$P580,IFERROR(--SUBSTITUTE($P580,".","/"),""))&gt;=IF(ISNUMBER($F580),$F580,IFERROR(--SUBSTITUTE($F580,".","/"),""))),MIN(IF(ISNUMBER($F580),$F580,IFERROR(--SUBSTITUTE($F580,".","/"),""))+INDEX(参数表!$B$4:$B$6,MATCH($H580,参数表!$A$4:$A$6,0)),IF(ISNUMBER($P580),$P580,IFERROR(--SUBSTITUTE($P580,".","/"),""))),IF(ISNUMBER($F580),$F580,IFERROR(--SUBSTITUTE($F580,".","/"),""))+INDEX(参数表!$B$4:$B$6,MATCH($H580,参数表!$A$4:$A$6,0))))</f>
        <v/>
      </c>
      <c r="K580" s="29" t="n"/>
      <c r="L580" s="8" t="n"/>
      <c r="M580" s="9" t="n"/>
      <c r="N580" s="29" t="n"/>
      <c r="O580" s="29" t="n"/>
      <c r="P580" s="29" t="n"/>
      <c r="Q580" s="29" t="n"/>
      <c r="R580" s="9" t="n"/>
      <c r="S580" s="9" t="n"/>
      <c r="T580" s="9" t="n"/>
      <c r="U580" s="9" t="n"/>
      <c r="V580" s="8" t="n"/>
      <c r="W580" s="29" t="n"/>
    </row>
    <row r="581" ht="15" customHeight="1">
      <c r="A581" s="8" t="n"/>
      <c r="B581" s="8" t="n"/>
      <c r="C581" s="8" t="n"/>
      <c r="D581" s="8" t="n"/>
      <c r="E581" s="9" t="n"/>
      <c r="F581" s="29" t="n"/>
      <c r="G581" s="8" t="n"/>
      <c r="H581" s="9" t="n"/>
      <c r="I581" s="9" t="n"/>
      <c r="J581" s="30">
        <f>IF(OR($H581="",NOT(ISNUMBER(IF(ISNUMBER($F581),$F581,IFERROR(--SUBSTITUTE($F581,".","/"),""))))),"",IF(AND($H581="A",ISNUMBER(IF(ISNUMBER($P581),$P581,IFERROR(--SUBSTITUTE($P581,".","/"),""))),IF(ISNUMBER($P581),$P581,IFERROR(--SUBSTITUTE($P581,".","/"),""))&gt;=IF(ISNUMBER($F581),$F581,IFERROR(--SUBSTITUTE($F581,".","/"),""))),MIN(IF(ISNUMBER($F581),$F581,IFERROR(--SUBSTITUTE($F581,".","/"),""))+INDEX(参数表!$B$4:$B$6,MATCH($H581,参数表!$A$4:$A$6,0)),IF(ISNUMBER($P581),$P581,IFERROR(--SUBSTITUTE($P581,".","/"),""))),IF(ISNUMBER($F581),$F581,IFERROR(--SUBSTITUTE($F581,".","/"),""))+INDEX(参数表!$B$4:$B$6,MATCH($H581,参数表!$A$4:$A$6,0))))</f>
        <v/>
      </c>
      <c r="K581" s="29" t="n"/>
      <c r="L581" s="8" t="n"/>
      <c r="M581" s="9" t="n"/>
      <c r="N581" s="29" t="n"/>
      <c r="O581" s="29" t="n"/>
      <c r="P581" s="29" t="n"/>
      <c r="Q581" s="29" t="n"/>
      <c r="R581" s="9" t="n"/>
      <c r="S581" s="9" t="n"/>
      <c r="T581" s="9" t="n"/>
      <c r="U581" s="9" t="n"/>
      <c r="V581" s="8" t="n"/>
      <c r="W581" s="29" t="n"/>
    </row>
    <row r="582" ht="15" customHeight="1">
      <c r="A582" s="8" t="n"/>
      <c r="B582" s="8" t="n"/>
      <c r="C582" s="8" t="n"/>
      <c r="D582" s="8" t="n"/>
      <c r="E582" s="9" t="n"/>
      <c r="F582" s="29" t="n"/>
      <c r="G582" s="8" t="n"/>
      <c r="H582" s="9" t="n"/>
      <c r="I582" s="9" t="n"/>
      <c r="J582" s="30">
        <f>IF(OR($H582="",NOT(ISNUMBER(IF(ISNUMBER($F582),$F582,IFERROR(--SUBSTITUTE($F582,".","/"),""))))),"",IF(AND($H582="A",ISNUMBER(IF(ISNUMBER($P582),$P582,IFERROR(--SUBSTITUTE($P582,".","/"),""))),IF(ISNUMBER($P582),$P582,IFERROR(--SUBSTITUTE($P582,".","/"),""))&gt;=IF(ISNUMBER($F582),$F582,IFERROR(--SUBSTITUTE($F582,".","/"),""))),MIN(IF(ISNUMBER($F582),$F582,IFERROR(--SUBSTITUTE($F582,".","/"),""))+INDEX(参数表!$B$4:$B$6,MATCH($H582,参数表!$A$4:$A$6,0)),IF(ISNUMBER($P582),$P582,IFERROR(--SUBSTITUTE($P582,".","/"),""))),IF(ISNUMBER($F582),$F582,IFERROR(--SUBSTITUTE($F582,".","/"),""))+INDEX(参数表!$B$4:$B$6,MATCH($H582,参数表!$A$4:$A$6,0))))</f>
        <v/>
      </c>
      <c r="K582" s="29" t="n"/>
      <c r="L582" s="8" t="n"/>
      <c r="M582" s="9" t="n"/>
      <c r="N582" s="29" t="n"/>
      <c r="O582" s="29" t="n"/>
      <c r="P582" s="29" t="n"/>
      <c r="Q582" s="29" t="n"/>
      <c r="R582" s="9" t="n"/>
      <c r="S582" s="9" t="n"/>
      <c r="T582" s="9" t="n"/>
      <c r="U582" s="9" t="n"/>
      <c r="V582" s="8" t="n"/>
      <c r="W582" s="29" t="n"/>
    </row>
    <row r="583" ht="15" customHeight="1">
      <c r="A583" s="8" t="n"/>
      <c r="B583" s="8" t="n"/>
      <c r="C583" s="8" t="n"/>
      <c r="D583" s="8" t="n"/>
      <c r="E583" s="9" t="n"/>
      <c r="F583" s="29" t="n"/>
      <c r="G583" s="8" t="n"/>
      <c r="H583" s="9" t="n"/>
      <c r="I583" s="9" t="n"/>
      <c r="J583" s="30">
        <f>IF(OR($H583="",NOT(ISNUMBER(IF(ISNUMBER($F583),$F583,IFERROR(--SUBSTITUTE($F583,".","/"),""))))),"",IF(AND($H583="A",ISNUMBER(IF(ISNUMBER($P583),$P583,IFERROR(--SUBSTITUTE($P583,".","/"),""))),IF(ISNUMBER($P583),$P583,IFERROR(--SUBSTITUTE($P583,".","/"),""))&gt;=IF(ISNUMBER($F583),$F583,IFERROR(--SUBSTITUTE($F583,".","/"),""))),MIN(IF(ISNUMBER($F583),$F583,IFERROR(--SUBSTITUTE($F583,".","/"),""))+INDEX(参数表!$B$4:$B$6,MATCH($H583,参数表!$A$4:$A$6,0)),IF(ISNUMBER($P583),$P583,IFERROR(--SUBSTITUTE($P583,".","/"),""))),IF(ISNUMBER($F583),$F583,IFERROR(--SUBSTITUTE($F583,".","/"),""))+INDEX(参数表!$B$4:$B$6,MATCH($H583,参数表!$A$4:$A$6,0))))</f>
        <v/>
      </c>
      <c r="K583" s="29" t="n"/>
      <c r="L583" s="8" t="n"/>
      <c r="M583" s="9" t="n"/>
      <c r="N583" s="29" t="n"/>
      <c r="O583" s="29" t="n"/>
      <c r="P583" s="29" t="n"/>
      <c r="Q583" s="29" t="n"/>
      <c r="R583" s="9" t="n"/>
      <c r="S583" s="9" t="n"/>
      <c r="T583" s="9" t="n"/>
      <c r="U583" s="9" t="n"/>
      <c r="V583" s="8" t="n"/>
      <c r="W583" s="29" t="n"/>
    </row>
    <row r="584" ht="15" customHeight="1">
      <c r="A584" s="8" t="n"/>
      <c r="B584" s="8" t="n"/>
      <c r="C584" s="8" t="n"/>
      <c r="D584" s="8" t="n"/>
      <c r="E584" s="9" t="n"/>
      <c r="F584" s="29" t="n"/>
      <c r="G584" s="8" t="n"/>
      <c r="H584" s="9" t="n"/>
      <c r="I584" s="9" t="n"/>
      <c r="J584" s="30">
        <f>IF(OR($H584="",NOT(ISNUMBER(IF(ISNUMBER($F584),$F584,IFERROR(--SUBSTITUTE($F584,".","/"),""))))),"",IF(AND($H584="A",ISNUMBER(IF(ISNUMBER($P584),$P584,IFERROR(--SUBSTITUTE($P584,".","/"),""))),IF(ISNUMBER($P584),$P584,IFERROR(--SUBSTITUTE($P584,".","/"),""))&gt;=IF(ISNUMBER($F584),$F584,IFERROR(--SUBSTITUTE($F584,".","/"),""))),MIN(IF(ISNUMBER($F584),$F584,IFERROR(--SUBSTITUTE($F584,".","/"),""))+INDEX(参数表!$B$4:$B$6,MATCH($H584,参数表!$A$4:$A$6,0)),IF(ISNUMBER($P584),$P584,IFERROR(--SUBSTITUTE($P584,".","/"),""))),IF(ISNUMBER($F584),$F584,IFERROR(--SUBSTITUTE($F584,".","/"),""))+INDEX(参数表!$B$4:$B$6,MATCH($H584,参数表!$A$4:$A$6,0))))</f>
        <v/>
      </c>
      <c r="K584" s="29" t="n"/>
      <c r="L584" s="8" t="n"/>
      <c r="M584" s="9" t="n"/>
      <c r="N584" s="29" t="n"/>
      <c r="O584" s="29" t="n"/>
      <c r="P584" s="29" t="n"/>
      <c r="Q584" s="29" t="n"/>
      <c r="R584" s="9" t="n"/>
      <c r="S584" s="9" t="n"/>
      <c r="T584" s="9" t="n"/>
      <c r="U584" s="9" t="n"/>
      <c r="V584" s="8" t="n"/>
      <c r="W584" s="29" t="n"/>
    </row>
    <row r="585" ht="15" customHeight="1">
      <c r="A585" s="8" t="n"/>
      <c r="B585" s="8" t="n"/>
      <c r="C585" s="8" t="n"/>
      <c r="D585" s="8" t="n"/>
      <c r="E585" s="9" t="n"/>
      <c r="F585" s="29" t="n"/>
      <c r="G585" s="8" t="n"/>
      <c r="H585" s="9" t="n"/>
      <c r="I585" s="9" t="n"/>
      <c r="J585" s="30">
        <f>IF(OR($H585="",NOT(ISNUMBER(IF(ISNUMBER($F585),$F585,IFERROR(--SUBSTITUTE($F585,".","/"),""))))),"",IF(AND($H585="A",ISNUMBER(IF(ISNUMBER($P585),$P585,IFERROR(--SUBSTITUTE($P585,".","/"),""))),IF(ISNUMBER($P585),$P585,IFERROR(--SUBSTITUTE($P585,".","/"),""))&gt;=IF(ISNUMBER($F585),$F585,IFERROR(--SUBSTITUTE($F585,".","/"),""))),MIN(IF(ISNUMBER($F585),$F585,IFERROR(--SUBSTITUTE($F585,".","/"),""))+INDEX(参数表!$B$4:$B$6,MATCH($H585,参数表!$A$4:$A$6,0)),IF(ISNUMBER($P585),$P585,IFERROR(--SUBSTITUTE($P585,".","/"),""))),IF(ISNUMBER($F585),$F585,IFERROR(--SUBSTITUTE($F585,".","/"),""))+INDEX(参数表!$B$4:$B$6,MATCH($H585,参数表!$A$4:$A$6,0))))</f>
        <v/>
      </c>
      <c r="K585" s="29" t="n"/>
      <c r="L585" s="8" t="n"/>
      <c r="M585" s="9" t="n"/>
      <c r="N585" s="29" t="n"/>
      <c r="O585" s="29" t="n"/>
      <c r="P585" s="29" t="n"/>
      <c r="Q585" s="29" t="n"/>
      <c r="R585" s="9" t="n"/>
      <c r="S585" s="9" t="n"/>
      <c r="T585" s="9" t="n"/>
      <c r="U585" s="9" t="n"/>
      <c r="V585" s="8" t="n"/>
      <c r="W585" s="29" t="n"/>
    </row>
    <row r="586" ht="15" customHeight="1">
      <c r="A586" s="8" t="n"/>
      <c r="B586" s="8" t="n"/>
      <c r="C586" s="8" t="n"/>
      <c r="D586" s="8" t="n"/>
      <c r="E586" s="9" t="n"/>
      <c r="F586" s="29" t="n"/>
      <c r="G586" s="8" t="n"/>
      <c r="H586" s="9" t="n"/>
      <c r="I586" s="9" t="n"/>
      <c r="J586" s="30">
        <f>IF(OR($H586="",NOT(ISNUMBER(IF(ISNUMBER($F586),$F586,IFERROR(--SUBSTITUTE($F586,".","/"),""))))),"",IF(AND($H586="A",ISNUMBER(IF(ISNUMBER($P586),$P586,IFERROR(--SUBSTITUTE($P586,".","/"),""))),IF(ISNUMBER($P586),$P586,IFERROR(--SUBSTITUTE($P586,".","/"),""))&gt;=IF(ISNUMBER($F586),$F586,IFERROR(--SUBSTITUTE($F586,".","/"),""))),MIN(IF(ISNUMBER($F586),$F586,IFERROR(--SUBSTITUTE($F586,".","/"),""))+INDEX(参数表!$B$4:$B$6,MATCH($H586,参数表!$A$4:$A$6,0)),IF(ISNUMBER($P586),$P586,IFERROR(--SUBSTITUTE($P586,".","/"),""))),IF(ISNUMBER($F586),$F586,IFERROR(--SUBSTITUTE($F586,".","/"),""))+INDEX(参数表!$B$4:$B$6,MATCH($H586,参数表!$A$4:$A$6,0))))</f>
        <v/>
      </c>
      <c r="K586" s="29" t="n"/>
      <c r="L586" s="8" t="n"/>
      <c r="M586" s="9" t="n"/>
      <c r="N586" s="29" t="n"/>
      <c r="O586" s="29" t="n"/>
      <c r="P586" s="29" t="n"/>
      <c r="Q586" s="29" t="n"/>
      <c r="R586" s="9" t="n"/>
      <c r="S586" s="9" t="n"/>
      <c r="T586" s="9" t="n"/>
      <c r="U586" s="9" t="n"/>
      <c r="V586" s="8" t="n"/>
      <c r="W586" s="29" t="n"/>
    </row>
    <row r="587" ht="15" customHeight="1">
      <c r="A587" s="8" t="n"/>
      <c r="B587" s="8" t="n"/>
      <c r="C587" s="8" t="n"/>
      <c r="D587" s="8" t="n"/>
      <c r="E587" s="9" t="n"/>
      <c r="F587" s="29" t="n"/>
      <c r="G587" s="8" t="n"/>
      <c r="H587" s="9" t="n"/>
      <c r="I587" s="9" t="n"/>
      <c r="J587" s="30">
        <f>IF(OR($H587="",NOT(ISNUMBER(IF(ISNUMBER($F587),$F587,IFERROR(--SUBSTITUTE($F587,".","/"),""))))),"",IF(AND($H587="A",ISNUMBER(IF(ISNUMBER($P587),$P587,IFERROR(--SUBSTITUTE($P587,".","/"),""))),IF(ISNUMBER($P587),$P587,IFERROR(--SUBSTITUTE($P587,".","/"),""))&gt;=IF(ISNUMBER($F587),$F587,IFERROR(--SUBSTITUTE($F587,".","/"),""))),MIN(IF(ISNUMBER($F587),$F587,IFERROR(--SUBSTITUTE($F587,".","/"),""))+INDEX(参数表!$B$4:$B$6,MATCH($H587,参数表!$A$4:$A$6,0)),IF(ISNUMBER($P587),$P587,IFERROR(--SUBSTITUTE($P587,".","/"),""))),IF(ISNUMBER($F587),$F587,IFERROR(--SUBSTITUTE($F587,".","/"),""))+INDEX(参数表!$B$4:$B$6,MATCH($H587,参数表!$A$4:$A$6,0))))</f>
        <v/>
      </c>
      <c r="K587" s="29" t="n"/>
      <c r="L587" s="8" t="n"/>
      <c r="M587" s="9" t="n"/>
      <c r="N587" s="29" t="n"/>
      <c r="O587" s="29" t="n"/>
      <c r="P587" s="29" t="n"/>
      <c r="Q587" s="29" t="n"/>
      <c r="R587" s="9" t="n"/>
      <c r="S587" s="9" t="n"/>
      <c r="T587" s="9" t="n"/>
      <c r="U587" s="9" t="n"/>
      <c r="V587" s="8" t="n"/>
      <c r="W587" s="29" t="n"/>
    </row>
    <row r="588" ht="15" customHeight="1">
      <c r="A588" s="8" t="n"/>
      <c r="B588" s="8" t="n"/>
      <c r="C588" s="8" t="n"/>
      <c r="D588" s="8" t="n"/>
      <c r="E588" s="9" t="n"/>
      <c r="F588" s="29" t="n"/>
      <c r="G588" s="8" t="n"/>
      <c r="H588" s="9" t="n"/>
      <c r="I588" s="9" t="n"/>
      <c r="J588" s="30">
        <f>IF(OR($H588="",NOT(ISNUMBER(IF(ISNUMBER($F588),$F588,IFERROR(--SUBSTITUTE($F588,".","/"),""))))),"",IF(AND($H588="A",ISNUMBER(IF(ISNUMBER($P588),$P588,IFERROR(--SUBSTITUTE($P588,".","/"),""))),IF(ISNUMBER($P588),$P588,IFERROR(--SUBSTITUTE($P588,".","/"),""))&gt;=IF(ISNUMBER($F588),$F588,IFERROR(--SUBSTITUTE($F588,".","/"),""))),MIN(IF(ISNUMBER($F588),$F588,IFERROR(--SUBSTITUTE($F588,".","/"),""))+INDEX(参数表!$B$4:$B$6,MATCH($H588,参数表!$A$4:$A$6,0)),IF(ISNUMBER($P588),$P588,IFERROR(--SUBSTITUTE($P588,".","/"),""))),IF(ISNUMBER($F588),$F588,IFERROR(--SUBSTITUTE($F588,".","/"),""))+INDEX(参数表!$B$4:$B$6,MATCH($H588,参数表!$A$4:$A$6,0))))</f>
        <v/>
      </c>
      <c r="K588" s="29" t="n"/>
      <c r="L588" s="8" t="n"/>
      <c r="M588" s="9" t="n"/>
      <c r="N588" s="29" t="n"/>
      <c r="O588" s="29" t="n"/>
      <c r="P588" s="29" t="n"/>
      <c r="Q588" s="29" t="n"/>
      <c r="R588" s="9" t="n"/>
      <c r="S588" s="9" t="n"/>
      <c r="T588" s="9" t="n"/>
      <c r="U588" s="9" t="n"/>
      <c r="V588" s="8" t="n"/>
      <c r="W588" s="29" t="n"/>
    </row>
    <row r="589" ht="15" customHeight="1">
      <c r="A589" s="8" t="n"/>
      <c r="B589" s="8" t="n"/>
      <c r="C589" s="8" t="n"/>
      <c r="D589" s="8" t="n"/>
      <c r="E589" s="9" t="n"/>
      <c r="F589" s="29" t="n"/>
      <c r="G589" s="8" t="n"/>
      <c r="H589" s="9" t="n"/>
      <c r="I589" s="9" t="n"/>
      <c r="J589" s="30">
        <f>IF(OR($H589="",NOT(ISNUMBER(IF(ISNUMBER($F589),$F589,IFERROR(--SUBSTITUTE($F589,".","/"),""))))),"",IF(AND($H589="A",ISNUMBER(IF(ISNUMBER($P589),$P589,IFERROR(--SUBSTITUTE($P589,".","/"),""))),IF(ISNUMBER($P589),$P589,IFERROR(--SUBSTITUTE($P589,".","/"),""))&gt;=IF(ISNUMBER($F589),$F589,IFERROR(--SUBSTITUTE($F589,".","/"),""))),MIN(IF(ISNUMBER($F589),$F589,IFERROR(--SUBSTITUTE($F589,".","/"),""))+INDEX(参数表!$B$4:$B$6,MATCH($H589,参数表!$A$4:$A$6,0)),IF(ISNUMBER($P589),$P589,IFERROR(--SUBSTITUTE($P589,".","/"),""))),IF(ISNUMBER($F589),$F589,IFERROR(--SUBSTITUTE($F589,".","/"),""))+INDEX(参数表!$B$4:$B$6,MATCH($H589,参数表!$A$4:$A$6,0))))</f>
        <v/>
      </c>
      <c r="K589" s="29" t="n"/>
      <c r="L589" s="8" t="n"/>
      <c r="M589" s="9" t="n"/>
      <c r="N589" s="29" t="n"/>
      <c r="O589" s="29" t="n"/>
      <c r="P589" s="29" t="n"/>
      <c r="Q589" s="29" t="n"/>
      <c r="R589" s="9" t="n"/>
      <c r="S589" s="9" t="n"/>
      <c r="T589" s="9" t="n"/>
      <c r="U589" s="9" t="n"/>
      <c r="V589" s="8" t="n"/>
      <c r="W589" s="29" t="n"/>
    </row>
    <row r="590" ht="15" customHeight="1">
      <c r="A590" s="8" t="n"/>
      <c r="B590" s="8" t="n"/>
      <c r="C590" s="8" t="n"/>
      <c r="D590" s="8" t="n"/>
      <c r="E590" s="9" t="n"/>
      <c r="F590" s="29" t="n"/>
      <c r="G590" s="8" t="n"/>
      <c r="H590" s="9" t="n"/>
      <c r="I590" s="9" t="n"/>
      <c r="J590" s="30">
        <f>IF(OR($H590="",NOT(ISNUMBER(IF(ISNUMBER($F590),$F590,IFERROR(--SUBSTITUTE($F590,".","/"),""))))),"",IF(AND($H590="A",ISNUMBER(IF(ISNUMBER($P590),$P590,IFERROR(--SUBSTITUTE($P590,".","/"),""))),IF(ISNUMBER($P590),$P590,IFERROR(--SUBSTITUTE($P590,".","/"),""))&gt;=IF(ISNUMBER($F590),$F590,IFERROR(--SUBSTITUTE($F590,".","/"),""))),MIN(IF(ISNUMBER($F590),$F590,IFERROR(--SUBSTITUTE($F590,".","/"),""))+INDEX(参数表!$B$4:$B$6,MATCH($H590,参数表!$A$4:$A$6,0)),IF(ISNUMBER($P590),$P590,IFERROR(--SUBSTITUTE($P590,".","/"),""))),IF(ISNUMBER($F590),$F590,IFERROR(--SUBSTITUTE($F590,".","/"),""))+INDEX(参数表!$B$4:$B$6,MATCH($H590,参数表!$A$4:$A$6,0))))</f>
        <v/>
      </c>
      <c r="K590" s="29" t="n"/>
      <c r="L590" s="8" t="n"/>
      <c r="M590" s="9" t="n"/>
      <c r="N590" s="29" t="n"/>
      <c r="O590" s="29" t="n"/>
      <c r="P590" s="29" t="n"/>
      <c r="Q590" s="29" t="n"/>
      <c r="R590" s="9" t="n"/>
      <c r="S590" s="9" t="n"/>
      <c r="T590" s="9" t="n"/>
      <c r="U590" s="9" t="n"/>
      <c r="V590" s="8" t="n"/>
      <c r="W590" s="29" t="n"/>
    </row>
    <row r="591" ht="15" customHeight="1">
      <c r="A591" s="8" t="n"/>
      <c r="B591" s="8" t="n"/>
      <c r="C591" s="8" t="n"/>
      <c r="D591" s="8" t="n"/>
      <c r="E591" s="9" t="n"/>
      <c r="F591" s="29" t="n"/>
      <c r="G591" s="8" t="n"/>
      <c r="H591" s="9" t="n"/>
      <c r="I591" s="9" t="n"/>
      <c r="J591" s="30">
        <f>IF(OR($H591="",NOT(ISNUMBER(IF(ISNUMBER($F591),$F591,IFERROR(--SUBSTITUTE($F591,".","/"),""))))),"",IF(AND($H591="A",ISNUMBER(IF(ISNUMBER($P591),$P591,IFERROR(--SUBSTITUTE($P591,".","/"),""))),IF(ISNUMBER($P591),$P591,IFERROR(--SUBSTITUTE($P591,".","/"),""))&gt;=IF(ISNUMBER($F591),$F591,IFERROR(--SUBSTITUTE($F591,".","/"),""))),MIN(IF(ISNUMBER($F591),$F591,IFERROR(--SUBSTITUTE($F591,".","/"),""))+INDEX(参数表!$B$4:$B$6,MATCH($H591,参数表!$A$4:$A$6,0)),IF(ISNUMBER($P591),$P591,IFERROR(--SUBSTITUTE($P591,".","/"),""))),IF(ISNUMBER($F591),$F591,IFERROR(--SUBSTITUTE($F591,".","/"),""))+INDEX(参数表!$B$4:$B$6,MATCH($H591,参数表!$A$4:$A$6,0))))</f>
        <v/>
      </c>
      <c r="K591" s="29" t="n"/>
      <c r="L591" s="8" t="n"/>
      <c r="M591" s="9" t="n"/>
      <c r="N591" s="29" t="n"/>
      <c r="O591" s="29" t="n"/>
      <c r="P591" s="29" t="n"/>
      <c r="Q591" s="29" t="n"/>
      <c r="R591" s="9" t="n"/>
      <c r="S591" s="9" t="n"/>
      <c r="T591" s="9" t="n"/>
      <c r="U591" s="9" t="n"/>
      <c r="V591" s="8" t="n"/>
      <c r="W591" s="29" t="n"/>
    </row>
    <row r="592" ht="15" customHeight="1">
      <c r="A592" s="8" t="n"/>
      <c r="B592" s="8" t="n"/>
      <c r="C592" s="8" t="n"/>
      <c r="D592" s="8" t="n"/>
      <c r="E592" s="9" t="n"/>
      <c r="F592" s="29" t="n"/>
      <c r="G592" s="8" t="n"/>
      <c r="H592" s="9" t="n"/>
      <c r="I592" s="9" t="n"/>
      <c r="J592" s="30">
        <f>IF(OR($H592="",NOT(ISNUMBER(IF(ISNUMBER($F592),$F592,IFERROR(--SUBSTITUTE($F592,".","/"),""))))),"",IF(AND($H592="A",ISNUMBER(IF(ISNUMBER($P592),$P592,IFERROR(--SUBSTITUTE($P592,".","/"),""))),IF(ISNUMBER($P592),$P592,IFERROR(--SUBSTITUTE($P592,".","/"),""))&gt;=IF(ISNUMBER($F592),$F592,IFERROR(--SUBSTITUTE($F592,".","/"),""))),MIN(IF(ISNUMBER($F592),$F592,IFERROR(--SUBSTITUTE($F592,".","/"),""))+INDEX(参数表!$B$4:$B$6,MATCH($H592,参数表!$A$4:$A$6,0)),IF(ISNUMBER($P592),$P592,IFERROR(--SUBSTITUTE($P592,".","/"),""))),IF(ISNUMBER($F592),$F592,IFERROR(--SUBSTITUTE($F592,".","/"),""))+INDEX(参数表!$B$4:$B$6,MATCH($H592,参数表!$A$4:$A$6,0))))</f>
        <v/>
      </c>
      <c r="K592" s="29" t="n"/>
      <c r="L592" s="8" t="n"/>
      <c r="M592" s="9" t="n"/>
      <c r="N592" s="29" t="n"/>
      <c r="O592" s="29" t="n"/>
      <c r="P592" s="29" t="n"/>
      <c r="Q592" s="29" t="n"/>
      <c r="R592" s="9" t="n"/>
      <c r="S592" s="9" t="n"/>
      <c r="T592" s="9" t="n"/>
      <c r="U592" s="9" t="n"/>
      <c r="V592" s="8" t="n"/>
      <c r="W592" s="29" t="n"/>
    </row>
    <row r="593" ht="15" customHeight="1">
      <c r="A593" s="8" t="n"/>
      <c r="B593" s="8" t="n"/>
      <c r="C593" s="8" t="n"/>
      <c r="D593" s="8" t="n"/>
      <c r="E593" s="9" t="n"/>
      <c r="F593" s="29" t="n"/>
      <c r="G593" s="8" t="n"/>
      <c r="H593" s="9" t="n"/>
      <c r="I593" s="9" t="n"/>
      <c r="J593" s="30">
        <f>IF(OR($H593="",NOT(ISNUMBER(IF(ISNUMBER($F593),$F593,IFERROR(--SUBSTITUTE($F593,".","/"),""))))),"",IF(AND($H593="A",ISNUMBER(IF(ISNUMBER($P593),$P593,IFERROR(--SUBSTITUTE($P593,".","/"),""))),IF(ISNUMBER($P593),$P593,IFERROR(--SUBSTITUTE($P593,".","/"),""))&gt;=IF(ISNUMBER($F593),$F593,IFERROR(--SUBSTITUTE($F593,".","/"),""))),MIN(IF(ISNUMBER($F593),$F593,IFERROR(--SUBSTITUTE($F593,".","/"),""))+INDEX(参数表!$B$4:$B$6,MATCH($H593,参数表!$A$4:$A$6,0)),IF(ISNUMBER($P593),$P593,IFERROR(--SUBSTITUTE($P593,".","/"),""))),IF(ISNUMBER($F593),$F593,IFERROR(--SUBSTITUTE($F593,".","/"),""))+INDEX(参数表!$B$4:$B$6,MATCH($H593,参数表!$A$4:$A$6,0))))</f>
        <v/>
      </c>
      <c r="K593" s="29" t="n"/>
      <c r="L593" s="8" t="n"/>
      <c r="M593" s="9" t="n"/>
      <c r="N593" s="29" t="n"/>
      <c r="O593" s="29" t="n"/>
      <c r="P593" s="29" t="n"/>
      <c r="Q593" s="29" t="n"/>
      <c r="R593" s="9" t="n"/>
      <c r="S593" s="9" t="n"/>
      <c r="T593" s="9" t="n"/>
      <c r="U593" s="9" t="n"/>
      <c r="V593" s="8" t="n"/>
      <c r="W593" s="29" t="n"/>
    </row>
    <row r="594" ht="15" customHeight="1">
      <c r="A594" s="8" t="n"/>
      <c r="B594" s="8" t="n"/>
      <c r="C594" s="8" t="n"/>
      <c r="D594" s="8" t="n"/>
      <c r="E594" s="9" t="n"/>
      <c r="F594" s="29" t="n"/>
      <c r="G594" s="8" t="n"/>
      <c r="H594" s="9" t="n"/>
      <c r="I594" s="9" t="n"/>
      <c r="J594" s="30">
        <f>IF(OR($H594="",NOT(ISNUMBER(IF(ISNUMBER($F594),$F594,IFERROR(--SUBSTITUTE($F594,".","/"),""))))),"",IF(AND($H594="A",ISNUMBER(IF(ISNUMBER($P594),$P594,IFERROR(--SUBSTITUTE($P594,".","/"),""))),IF(ISNUMBER($P594),$P594,IFERROR(--SUBSTITUTE($P594,".","/"),""))&gt;=IF(ISNUMBER($F594),$F594,IFERROR(--SUBSTITUTE($F594,".","/"),""))),MIN(IF(ISNUMBER($F594),$F594,IFERROR(--SUBSTITUTE($F594,".","/"),""))+INDEX(参数表!$B$4:$B$6,MATCH($H594,参数表!$A$4:$A$6,0)),IF(ISNUMBER($P594),$P594,IFERROR(--SUBSTITUTE($P594,".","/"),""))),IF(ISNUMBER($F594),$F594,IFERROR(--SUBSTITUTE($F594,".","/"),""))+INDEX(参数表!$B$4:$B$6,MATCH($H594,参数表!$A$4:$A$6,0))))</f>
        <v/>
      </c>
      <c r="K594" s="29" t="n"/>
      <c r="L594" s="8" t="n"/>
      <c r="M594" s="9" t="n"/>
      <c r="N594" s="29" t="n"/>
      <c r="O594" s="29" t="n"/>
      <c r="P594" s="29" t="n"/>
      <c r="Q594" s="29" t="n"/>
      <c r="R594" s="9" t="n"/>
      <c r="S594" s="9" t="n"/>
      <c r="T594" s="9" t="n"/>
      <c r="U594" s="9" t="n"/>
      <c r="V594" s="8" t="n"/>
      <c r="W594" s="29" t="n"/>
    </row>
    <row r="595" ht="15" customHeight="1">
      <c r="A595" s="8" t="n"/>
      <c r="B595" s="8" t="n"/>
      <c r="C595" s="8" t="n"/>
      <c r="D595" s="8" t="n"/>
      <c r="E595" s="9" t="n"/>
      <c r="F595" s="29" t="n"/>
      <c r="G595" s="8" t="n"/>
      <c r="H595" s="9" t="n"/>
      <c r="I595" s="9" t="n"/>
      <c r="J595" s="30">
        <f>IF(OR($H595="",NOT(ISNUMBER(IF(ISNUMBER($F595),$F595,IFERROR(--SUBSTITUTE($F595,".","/"),""))))),"",IF(AND($H595="A",ISNUMBER(IF(ISNUMBER($P595),$P595,IFERROR(--SUBSTITUTE($P595,".","/"),""))),IF(ISNUMBER($P595),$P595,IFERROR(--SUBSTITUTE($P595,".","/"),""))&gt;=IF(ISNUMBER($F595),$F595,IFERROR(--SUBSTITUTE($F595,".","/"),""))),MIN(IF(ISNUMBER($F595),$F595,IFERROR(--SUBSTITUTE($F595,".","/"),""))+INDEX(参数表!$B$4:$B$6,MATCH($H595,参数表!$A$4:$A$6,0)),IF(ISNUMBER($P595),$P595,IFERROR(--SUBSTITUTE($P595,".","/"),""))),IF(ISNUMBER($F595),$F595,IFERROR(--SUBSTITUTE($F595,".","/"),""))+INDEX(参数表!$B$4:$B$6,MATCH($H595,参数表!$A$4:$A$6,0))))</f>
        <v/>
      </c>
      <c r="K595" s="29" t="n"/>
      <c r="L595" s="8" t="n"/>
      <c r="M595" s="9" t="n"/>
      <c r="N595" s="29" t="n"/>
      <c r="O595" s="29" t="n"/>
      <c r="P595" s="29" t="n"/>
      <c r="Q595" s="29" t="n"/>
      <c r="R595" s="9" t="n"/>
      <c r="S595" s="9" t="n"/>
      <c r="T595" s="9" t="n"/>
      <c r="U595" s="9" t="n"/>
      <c r="V595" s="8" t="n"/>
      <c r="W595" s="29" t="n"/>
    </row>
    <row r="596" ht="15" customHeight="1">
      <c r="A596" s="8" t="n"/>
      <c r="B596" s="8" t="n"/>
      <c r="C596" s="8" t="n"/>
      <c r="D596" s="8" t="n"/>
      <c r="E596" s="9" t="n"/>
      <c r="F596" s="29" t="n"/>
      <c r="G596" s="8" t="n"/>
      <c r="H596" s="9" t="n"/>
      <c r="I596" s="9" t="n"/>
      <c r="J596" s="30">
        <f>IF(OR($H596="",NOT(ISNUMBER(IF(ISNUMBER($F596),$F596,IFERROR(--SUBSTITUTE($F596,".","/"),""))))),"",IF(AND($H596="A",ISNUMBER(IF(ISNUMBER($P596),$P596,IFERROR(--SUBSTITUTE($P596,".","/"),""))),IF(ISNUMBER($P596),$P596,IFERROR(--SUBSTITUTE($P596,".","/"),""))&gt;=IF(ISNUMBER($F596),$F596,IFERROR(--SUBSTITUTE($F596,".","/"),""))),MIN(IF(ISNUMBER($F596),$F596,IFERROR(--SUBSTITUTE($F596,".","/"),""))+INDEX(参数表!$B$4:$B$6,MATCH($H596,参数表!$A$4:$A$6,0)),IF(ISNUMBER($P596),$P596,IFERROR(--SUBSTITUTE($P596,".","/"),""))),IF(ISNUMBER($F596),$F596,IFERROR(--SUBSTITUTE($F596,".","/"),""))+INDEX(参数表!$B$4:$B$6,MATCH($H596,参数表!$A$4:$A$6,0))))</f>
        <v/>
      </c>
      <c r="K596" s="29" t="n"/>
      <c r="L596" s="8" t="n"/>
      <c r="M596" s="9" t="n"/>
      <c r="N596" s="29" t="n"/>
      <c r="O596" s="29" t="n"/>
      <c r="P596" s="29" t="n"/>
      <c r="Q596" s="29" t="n"/>
      <c r="R596" s="9" t="n"/>
      <c r="S596" s="9" t="n"/>
      <c r="T596" s="9" t="n"/>
      <c r="U596" s="9" t="n"/>
      <c r="V596" s="8" t="n"/>
      <c r="W596" s="29" t="n"/>
    </row>
    <row r="597" ht="15" customHeight="1">
      <c r="A597" s="8" t="n"/>
      <c r="B597" s="8" t="n"/>
      <c r="C597" s="8" t="n"/>
      <c r="D597" s="8" t="n"/>
      <c r="E597" s="9" t="n"/>
      <c r="F597" s="29" t="n"/>
      <c r="G597" s="8" t="n"/>
      <c r="H597" s="9" t="n"/>
      <c r="I597" s="9" t="n"/>
      <c r="J597" s="30">
        <f>IF(OR($H597="",NOT(ISNUMBER(IF(ISNUMBER($F597),$F597,IFERROR(--SUBSTITUTE($F597,".","/"),""))))),"",IF(AND($H597="A",ISNUMBER(IF(ISNUMBER($P597),$P597,IFERROR(--SUBSTITUTE($P597,".","/"),""))),IF(ISNUMBER($P597),$P597,IFERROR(--SUBSTITUTE($P597,".","/"),""))&gt;=IF(ISNUMBER($F597),$F597,IFERROR(--SUBSTITUTE($F597,".","/"),""))),MIN(IF(ISNUMBER($F597),$F597,IFERROR(--SUBSTITUTE($F597,".","/"),""))+INDEX(参数表!$B$4:$B$6,MATCH($H597,参数表!$A$4:$A$6,0)),IF(ISNUMBER($P597),$P597,IFERROR(--SUBSTITUTE($P597,".","/"),""))),IF(ISNUMBER($F597),$F597,IFERROR(--SUBSTITUTE($F597,".","/"),""))+INDEX(参数表!$B$4:$B$6,MATCH($H597,参数表!$A$4:$A$6,0))))</f>
        <v/>
      </c>
      <c r="K597" s="29" t="n"/>
      <c r="L597" s="8" t="n"/>
      <c r="M597" s="9" t="n"/>
      <c r="N597" s="29" t="n"/>
      <c r="O597" s="29" t="n"/>
      <c r="P597" s="29" t="n"/>
      <c r="Q597" s="29" t="n"/>
      <c r="R597" s="9" t="n"/>
      <c r="S597" s="9" t="n"/>
      <c r="T597" s="9" t="n"/>
      <c r="U597" s="9" t="n"/>
      <c r="V597" s="8" t="n"/>
      <c r="W597" s="29" t="n"/>
    </row>
    <row r="598" ht="15" customHeight="1">
      <c r="A598" s="8" t="n"/>
      <c r="B598" s="8" t="n"/>
      <c r="C598" s="8" t="n"/>
      <c r="D598" s="8" t="n"/>
      <c r="E598" s="9" t="n"/>
      <c r="F598" s="29" t="n"/>
      <c r="G598" s="8" t="n"/>
      <c r="H598" s="9" t="n"/>
      <c r="I598" s="9" t="n"/>
      <c r="J598" s="30">
        <f>IF(OR($H598="",NOT(ISNUMBER(IF(ISNUMBER($F598),$F598,IFERROR(--SUBSTITUTE($F598,".","/"),""))))),"",IF(AND($H598="A",ISNUMBER(IF(ISNUMBER($P598),$P598,IFERROR(--SUBSTITUTE($P598,".","/"),""))),IF(ISNUMBER($P598),$P598,IFERROR(--SUBSTITUTE($P598,".","/"),""))&gt;=IF(ISNUMBER($F598),$F598,IFERROR(--SUBSTITUTE($F598,".","/"),""))),MIN(IF(ISNUMBER($F598),$F598,IFERROR(--SUBSTITUTE($F598,".","/"),""))+INDEX(参数表!$B$4:$B$6,MATCH($H598,参数表!$A$4:$A$6,0)),IF(ISNUMBER($P598),$P598,IFERROR(--SUBSTITUTE($P598,".","/"),""))),IF(ISNUMBER($F598),$F598,IFERROR(--SUBSTITUTE($F598,".","/"),""))+INDEX(参数表!$B$4:$B$6,MATCH($H598,参数表!$A$4:$A$6,0))))</f>
        <v/>
      </c>
      <c r="K598" s="29" t="n"/>
      <c r="L598" s="8" t="n"/>
      <c r="M598" s="9" t="n"/>
      <c r="N598" s="29" t="n"/>
      <c r="O598" s="29" t="n"/>
      <c r="P598" s="29" t="n"/>
      <c r="Q598" s="29" t="n"/>
      <c r="R598" s="9" t="n"/>
      <c r="S598" s="9" t="n"/>
      <c r="T598" s="9" t="n"/>
      <c r="U598" s="9" t="n"/>
      <c r="V598" s="8" t="n"/>
      <c r="W598" s="29" t="n"/>
    </row>
    <row r="599" ht="15" customHeight="1">
      <c r="A599" s="8" t="n"/>
      <c r="B599" s="8" t="n"/>
      <c r="C599" s="8" t="n"/>
      <c r="D599" s="8" t="n"/>
      <c r="E599" s="9" t="n"/>
      <c r="F599" s="29" t="n"/>
      <c r="G599" s="8" t="n"/>
      <c r="H599" s="9" t="n"/>
      <c r="I599" s="9" t="n"/>
      <c r="J599" s="30">
        <f>IF(OR($H599="",NOT(ISNUMBER(IF(ISNUMBER($F599),$F599,IFERROR(--SUBSTITUTE($F599,".","/"),""))))),"",IF(AND($H599="A",ISNUMBER(IF(ISNUMBER($P599),$P599,IFERROR(--SUBSTITUTE($P599,".","/"),""))),IF(ISNUMBER($P599),$P599,IFERROR(--SUBSTITUTE($P599,".","/"),""))&gt;=IF(ISNUMBER($F599),$F599,IFERROR(--SUBSTITUTE($F599,".","/"),""))),MIN(IF(ISNUMBER($F599),$F599,IFERROR(--SUBSTITUTE($F599,".","/"),""))+INDEX(参数表!$B$4:$B$6,MATCH($H599,参数表!$A$4:$A$6,0)),IF(ISNUMBER($P599),$P599,IFERROR(--SUBSTITUTE($P599,".","/"),""))),IF(ISNUMBER($F599),$F599,IFERROR(--SUBSTITUTE($F599,".","/"),""))+INDEX(参数表!$B$4:$B$6,MATCH($H599,参数表!$A$4:$A$6,0))))</f>
        <v/>
      </c>
      <c r="K599" s="29" t="n"/>
      <c r="L599" s="8" t="n"/>
      <c r="M599" s="9" t="n"/>
      <c r="N599" s="29" t="n"/>
      <c r="O599" s="29" t="n"/>
      <c r="P599" s="29" t="n"/>
      <c r="Q599" s="29" t="n"/>
      <c r="R599" s="9" t="n"/>
      <c r="S599" s="9" t="n"/>
      <c r="T599" s="9" t="n"/>
      <c r="U599" s="9" t="n"/>
      <c r="V599" s="8" t="n"/>
      <c r="W599" s="29" t="n"/>
    </row>
    <row r="600" ht="15" customHeight="1">
      <c r="A600" s="8" t="n"/>
      <c r="B600" s="8" t="n"/>
      <c r="C600" s="8" t="n"/>
      <c r="D600" s="8" t="n"/>
      <c r="E600" s="9" t="n"/>
      <c r="F600" s="29" t="n"/>
      <c r="G600" s="8" t="n"/>
      <c r="H600" s="9" t="n"/>
      <c r="I600" s="9" t="n"/>
      <c r="J600" s="30">
        <f>IF(OR($H600="",NOT(ISNUMBER(IF(ISNUMBER($F600),$F600,IFERROR(--SUBSTITUTE($F600,".","/"),""))))),"",IF(AND($H600="A",ISNUMBER(IF(ISNUMBER($P600),$P600,IFERROR(--SUBSTITUTE($P600,".","/"),""))),IF(ISNUMBER($P600),$P600,IFERROR(--SUBSTITUTE($P600,".","/"),""))&gt;=IF(ISNUMBER($F600),$F600,IFERROR(--SUBSTITUTE($F600,".","/"),""))),MIN(IF(ISNUMBER($F600),$F600,IFERROR(--SUBSTITUTE($F600,".","/"),""))+INDEX(参数表!$B$4:$B$6,MATCH($H600,参数表!$A$4:$A$6,0)),IF(ISNUMBER($P600),$P600,IFERROR(--SUBSTITUTE($P600,".","/"),""))),IF(ISNUMBER($F600),$F600,IFERROR(--SUBSTITUTE($F600,".","/"),""))+INDEX(参数表!$B$4:$B$6,MATCH($H600,参数表!$A$4:$A$6,0))))</f>
        <v/>
      </c>
      <c r="K600" s="29" t="n"/>
      <c r="L600" s="8" t="n"/>
      <c r="M600" s="9" t="n"/>
      <c r="N600" s="29" t="n"/>
      <c r="O600" s="29" t="n"/>
      <c r="P600" s="29" t="n"/>
      <c r="Q600" s="29" t="n"/>
      <c r="R600" s="9" t="n"/>
      <c r="S600" s="9" t="n"/>
      <c r="T600" s="9" t="n"/>
      <c r="U600" s="9" t="n"/>
      <c r="V600" s="8" t="n"/>
      <c r="W600" s="29" t="n"/>
    </row>
    <row r="601" ht="15" customHeight="1">
      <c r="A601" s="8" t="n"/>
      <c r="B601" s="8" t="n"/>
      <c r="C601" s="8" t="n"/>
      <c r="D601" s="8" t="n"/>
      <c r="E601" s="9" t="n"/>
      <c r="F601" s="29" t="n"/>
      <c r="G601" s="8" t="n"/>
      <c r="H601" s="9" t="n"/>
      <c r="I601" s="9" t="n"/>
      <c r="J601" s="30">
        <f>IF(OR($H601="",NOT(ISNUMBER(IF(ISNUMBER($F601),$F601,IFERROR(--SUBSTITUTE($F601,".","/"),""))))),"",IF(AND($H601="A",ISNUMBER(IF(ISNUMBER($P601),$P601,IFERROR(--SUBSTITUTE($P601,".","/"),""))),IF(ISNUMBER($P601),$P601,IFERROR(--SUBSTITUTE($P601,".","/"),""))&gt;=IF(ISNUMBER($F601),$F601,IFERROR(--SUBSTITUTE($F601,".","/"),""))),MIN(IF(ISNUMBER($F601),$F601,IFERROR(--SUBSTITUTE($F601,".","/"),""))+INDEX(参数表!$B$4:$B$6,MATCH($H601,参数表!$A$4:$A$6,0)),IF(ISNUMBER($P601),$P601,IFERROR(--SUBSTITUTE($P601,".","/"),""))),IF(ISNUMBER($F601),$F601,IFERROR(--SUBSTITUTE($F601,".","/"),""))+INDEX(参数表!$B$4:$B$6,MATCH($H601,参数表!$A$4:$A$6,0))))</f>
        <v/>
      </c>
      <c r="K601" s="29" t="n"/>
      <c r="L601" s="8" t="n"/>
      <c r="M601" s="9" t="n"/>
      <c r="N601" s="29" t="n"/>
      <c r="O601" s="29" t="n"/>
      <c r="P601" s="29" t="n"/>
      <c r="Q601" s="29" t="n"/>
      <c r="R601" s="9" t="n"/>
      <c r="S601" s="9" t="n"/>
      <c r="T601" s="9" t="n"/>
      <c r="U601" s="9" t="n"/>
      <c r="V601" s="8" t="n"/>
      <c r="W601" s="29" t="n"/>
    </row>
    <row r="602" ht="15" customHeight="1">
      <c r="A602" s="8" t="n"/>
      <c r="B602" s="8" t="n"/>
      <c r="C602" s="8" t="n"/>
      <c r="D602" s="8" t="n"/>
      <c r="E602" s="9" t="n"/>
      <c r="F602" s="29" t="n"/>
      <c r="G602" s="8" t="n"/>
      <c r="H602" s="9" t="n"/>
      <c r="I602" s="9" t="n"/>
      <c r="J602" s="30">
        <f>IF(OR($H602="",NOT(ISNUMBER(IF(ISNUMBER($F602),$F602,IFERROR(--SUBSTITUTE($F602,".","/"),""))))),"",IF(AND($H602="A",ISNUMBER(IF(ISNUMBER($P602),$P602,IFERROR(--SUBSTITUTE($P602,".","/"),""))),IF(ISNUMBER($P602),$P602,IFERROR(--SUBSTITUTE($P602,".","/"),""))&gt;=IF(ISNUMBER($F602),$F602,IFERROR(--SUBSTITUTE($F602,".","/"),""))),MIN(IF(ISNUMBER($F602),$F602,IFERROR(--SUBSTITUTE($F602,".","/"),""))+INDEX(参数表!$B$4:$B$6,MATCH($H602,参数表!$A$4:$A$6,0)),IF(ISNUMBER($P602),$P602,IFERROR(--SUBSTITUTE($P602,".","/"),""))),IF(ISNUMBER($F602),$F602,IFERROR(--SUBSTITUTE($F602,".","/"),""))+INDEX(参数表!$B$4:$B$6,MATCH($H602,参数表!$A$4:$A$6,0))))</f>
        <v/>
      </c>
      <c r="K602" s="29" t="n"/>
      <c r="L602" s="8" t="n"/>
      <c r="M602" s="9" t="n"/>
      <c r="N602" s="29" t="n"/>
      <c r="O602" s="29" t="n"/>
      <c r="P602" s="29" t="n"/>
      <c r="Q602" s="29" t="n"/>
      <c r="R602" s="9" t="n"/>
      <c r="S602" s="9" t="n"/>
      <c r="T602" s="9" t="n"/>
      <c r="U602" s="9" t="n"/>
      <c r="V602" s="8" t="n"/>
      <c r="W602" s="29" t="n"/>
    </row>
    <row r="603" ht="15" customHeight="1">
      <c r="A603" s="8" t="n"/>
      <c r="B603" s="8" t="n"/>
      <c r="C603" s="8" t="n"/>
      <c r="D603" s="8" t="n"/>
      <c r="E603" s="9" t="n"/>
      <c r="F603" s="29" t="n"/>
      <c r="G603" s="8" t="n"/>
      <c r="H603" s="9" t="n"/>
      <c r="I603" s="9" t="n"/>
      <c r="J603" s="30">
        <f>IF(OR($H603="",NOT(ISNUMBER(IF(ISNUMBER($F603),$F603,IFERROR(--SUBSTITUTE($F603,".","/"),""))))),"",IF(AND($H603="A",ISNUMBER(IF(ISNUMBER($P603),$P603,IFERROR(--SUBSTITUTE($P603,".","/"),""))),IF(ISNUMBER($P603),$P603,IFERROR(--SUBSTITUTE($P603,".","/"),""))&gt;=IF(ISNUMBER($F603),$F603,IFERROR(--SUBSTITUTE($F603,".","/"),""))),MIN(IF(ISNUMBER($F603),$F603,IFERROR(--SUBSTITUTE($F603,".","/"),""))+INDEX(参数表!$B$4:$B$6,MATCH($H603,参数表!$A$4:$A$6,0)),IF(ISNUMBER($P603),$P603,IFERROR(--SUBSTITUTE($P603,".","/"),""))),IF(ISNUMBER($F603),$F603,IFERROR(--SUBSTITUTE($F603,".","/"),""))+INDEX(参数表!$B$4:$B$6,MATCH($H603,参数表!$A$4:$A$6,0))))</f>
        <v/>
      </c>
      <c r="K603" s="29" t="n"/>
      <c r="L603" s="8" t="n"/>
      <c r="M603" s="9" t="n"/>
      <c r="N603" s="29" t="n"/>
      <c r="O603" s="29" t="n"/>
      <c r="P603" s="29" t="n"/>
      <c r="Q603" s="29" t="n"/>
      <c r="R603" s="9" t="n"/>
      <c r="S603" s="9" t="n"/>
      <c r="T603" s="9" t="n"/>
      <c r="U603" s="9" t="n"/>
      <c r="V603" s="8" t="n"/>
      <c r="W603" s="29" t="n"/>
    </row>
    <row r="604" ht="15" customHeight="1">
      <c r="A604" s="8" t="n"/>
      <c r="B604" s="8" t="n"/>
      <c r="C604" s="8" t="n"/>
      <c r="D604" s="8" t="n"/>
      <c r="E604" s="9" t="n"/>
      <c r="F604" s="29" t="n"/>
      <c r="G604" s="8" t="n"/>
      <c r="H604" s="9" t="n"/>
      <c r="I604" s="9" t="n"/>
      <c r="J604" s="30">
        <f>IF(OR($H604="",NOT(ISNUMBER(IF(ISNUMBER($F604),$F604,IFERROR(--SUBSTITUTE($F604,".","/"),""))))),"",IF(AND($H604="A",ISNUMBER(IF(ISNUMBER($P604),$P604,IFERROR(--SUBSTITUTE($P604,".","/"),""))),IF(ISNUMBER($P604),$P604,IFERROR(--SUBSTITUTE($P604,".","/"),""))&gt;=IF(ISNUMBER($F604),$F604,IFERROR(--SUBSTITUTE($F604,".","/"),""))),MIN(IF(ISNUMBER($F604),$F604,IFERROR(--SUBSTITUTE($F604,".","/"),""))+INDEX(参数表!$B$4:$B$6,MATCH($H604,参数表!$A$4:$A$6,0)),IF(ISNUMBER($P604),$P604,IFERROR(--SUBSTITUTE($P604,".","/"),""))),IF(ISNUMBER($F604),$F604,IFERROR(--SUBSTITUTE($F604,".","/"),""))+INDEX(参数表!$B$4:$B$6,MATCH($H604,参数表!$A$4:$A$6,0))))</f>
        <v/>
      </c>
      <c r="K604" s="29" t="n"/>
      <c r="L604" s="8" t="n"/>
      <c r="M604" s="9" t="n"/>
      <c r="N604" s="29" t="n"/>
      <c r="O604" s="29" t="n"/>
      <c r="P604" s="29" t="n"/>
      <c r="Q604" s="29" t="n"/>
      <c r="R604" s="9" t="n"/>
      <c r="S604" s="9" t="n"/>
      <c r="T604" s="9" t="n"/>
      <c r="U604" s="9" t="n"/>
      <c r="V604" s="8" t="n"/>
      <c r="W604" s="29" t="n"/>
    </row>
    <row r="605" ht="15" customHeight="1">
      <c r="A605" s="8" t="n"/>
      <c r="B605" s="8" t="n"/>
      <c r="C605" s="8" t="n"/>
      <c r="D605" s="8" t="n"/>
      <c r="E605" s="9" t="n"/>
      <c r="F605" s="29" t="n"/>
      <c r="G605" s="8" t="n"/>
      <c r="H605" s="9" t="n"/>
      <c r="I605" s="9" t="n"/>
      <c r="J605" s="30">
        <f>IF(OR($H605="",NOT(ISNUMBER(IF(ISNUMBER($F605),$F605,IFERROR(--SUBSTITUTE($F605,".","/"),""))))),"",IF(AND($H605="A",ISNUMBER(IF(ISNUMBER($P605),$P605,IFERROR(--SUBSTITUTE($P605,".","/"),""))),IF(ISNUMBER($P605),$P605,IFERROR(--SUBSTITUTE($P605,".","/"),""))&gt;=IF(ISNUMBER($F605),$F605,IFERROR(--SUBSTITUTE($F605,".","/"),""))),MIN(IF(ISNUMBER($F605),$F605,IFERROR(--SUBSTITUTE($F605,".","/"),""))+INDEX(参数表!$B$4:$B$6,MATCH($H605,参数表!$A$4:$A$6,0)),IF(ISNUMBER($P605),$P605,IFERROR(--SUBSTITUTE($P605,".","/"),""))),IF(ISNUMBER($F605),$F605,IFERROR(--SUBSTITUTE($F605,".","/"),""))+INDEX(参数表!$B$4:$B$6,MATCH($H605,参数表!$A$4:$A$6,0))))</f>
        <v/>
      </c>
      <c r="K605" s="29" t="n"/>
      <c r="L605" s="8" t="n"/>
      <c r="M605" s="9" t="n"/>
      <c r="N605" s="29" t="n"/>
      <c r="O605" s="29" t="n"/>
      <c r="P605" s="29" t="n"/>
      <c r="Q605" s="29" t="n"/>
      <c r="R605" s="9" t="n"/>
      <c r="S605" s="9" t="n"/>
      <c r="T605" s="9" t="n"/>
      <c r="U605" s="9" t="n"/>
      <c r="V605" s="8" t="n"/>
      <c r="W605" s="29" t="n"/>
    </row>
    <row r="606" ht="15" customHeight="1">
      <c r="A606" s="8" t="n"/>
      <c r="B606" s="8" t="n"/>
      <c r="C606" s="8" t="n"/>
      <c r="D606" s="8" t="n"/>
      <c r="E606" s="9" t="n"/>
      <c r="F606" s="29" t="n"/>
      <c r="G606" s="8" t="n"/>
      <c r="H606" s="9" t="n"/>
      <c r="I606" s="9" t="n"/>
      <c r="J606" s="30">
        <f>IF(OR($H606="",NOT(ISNUMBER(IF(ISNUMBER($F606),$F606,IFERROR(--SUBSTITUTE($F606,".","/"),""))))),"",IF(AND($H606="A",ISNUMBER(IF(ISNUMBER($P606),$P606,IFERROR(--SUBSTITUTE($P606,".","/"),""))),IF(ISNUMBER($P606),$P606,IFERROR(--SUBSTITUTE($P606,".","/"),""))&gt;=IF(ISNUMBER($F606),$F606,IFERROR(--SUBSTITUTE($F606,".","/"),""))),MIN(IF(ISNUMBER($F606),$F606,IFERROR(--SUBSTITUTE($F606,".","/"),""))+INDEX(参数表!$B$4:$B$6,MATCH($H606,参数表!$A$4:$A$6,0)),IF(ISNUMBER($P606),$P606,IFERROR(--SUBSTITUTE($P606,".","/"),""))),IF(ISNUMBER($F606),$F606,IFERROR(--SUBSTITUTE($F606,".","/"),""))+INDEX(参数表!$B$4:$B$6,MATCH($H606,参数表!$A$4:$A$6,0))))</f>
        <v/>
      </c>
      <c r="K606" s="29" t="n"/>
      <c r="L606" s="8" t="n"/>
      <c r="M606" s="9" t="n"/>
      <c r="N606" s="29" t="n"/>
      <c r="O606" s="29" t="n"/>
      <c r="P606" s="29" t="n"/>
      <c r="Q606" s="29" t="n"/>
      <c r="R606" s="9" t="n"/>
      <c r="S606" s="9" t="n"/>
      <c r="T606" s="9" t="n"/>
      <c r="U606" s="9" t="n"/>
      <c r="V606" s="8" t="n"/>
      <c r="W606" s="29" t="n"/>
    </row>
    <row r="607" ht="15" customHeight="1">
      <c r="A607" s="8" t="n"/>
      <c r="B607" s="8" t="n"/>
      <c r="C607" s="8" t="n"/>
      <c r="D607" s="8" t="n"/>
      <c r="E607" s="9" t="n"/>
      <c r="F607" s="29" t="n"/>
      <c r="G607" s="8" t="n"/>
      <c r="H607" s="9" t="n"/>
      <c r="I607" s="9" t="n"/>
      <c r="J607" s="30">
        <f>IF(OR($H607="",NOT(ISNUMBER(IF(ISNUMBER($F607),$F607,IFERROR(--SUBSTITUTE($F607,".","/"),""))))),"",IF(AND($H607="A",ISNUMBER(IF(ISNUMBER($P607),$P607,IFERROR(--SUBSTITUTE($P607,".","/"),""))),IF(ISNUMBER($P607),$P607,IFERROR(--SUBSTITUTE($P607,".","/"),""))&gt;=IF(ISNUMBER($F607),$F607,IFERROR(--SUBSTITUTE($F607,".","/"),""))),MIN(IF(ISNUMBER($F607),$F607,IFERROR(--SUBSTITUTE($F607,".","/"),""))+INDEX(参数表!$B$4:$B$6,MATCH($H607,参数表!$A$4:$A$6,0)),IF(ISNUMBER($P607),$P607,IFERROR(--SUBSTITUTE($P607,".","/"),""))),IF(ISNUMBER($F607),$F607,IFERROR(--SUBSTITUTE($F607,".","/"),""))+INDEX(参数表!$B$4:$B$6,MATCH($H607,参数表!$A$4:$A$6,0))))</f>
        <v/>
      </c>
      <c r="K607" s="29" t="n"/>
      <c r="L607" s="8" t="n"/>
      <c r="M607" s="9" t="n"/>
      <c r="N607" s="29" t="n"/>
      <c r="O607" s="29" t="n"/>
      <c r="P607" s="29" t="n"/>
      <c r="Q607" s="29" t="n"/>
      <c r="R607" s="9" t="n"/>
      <c r="S607" s="9" t="n"/>
      <c r="T607" s="9" t="n"/>
      <c r="U607" s="9" t="n"/>
      <c r="V607" s="8" t="n"/>
      <c r="W607" s="29" t="n"/>
    </row>
    <row r="608" ht="15" customHeight="1">
      <c r="A608" s="8" t="n"/>
      <c r="B608" s="8" t="n"/>
      <c r="C608" s="8" t="n"/>
      <c r="D608" s="8" t="n"/>
      <c r="E608" s="9" t="n"/>
      <c r="F608" s="29" t="n"/>
      <c r="G608" s="8" t="n"/>
      <c r="H608" s="9" t="n"/>
      <c r="I608" s="9" t="n"/>
      <c r="J608" s="30">
        <f>IF(OR($H608="",NOT(ISNUMBER(IF(ISNUMBER($F608),$F608,IFERROR(--SUBSTITUTE($F608,".","/"),""))))),"",IF(AND($H608="A",ISNUMBER(IF(ISNUMBER($P608),$P608,IFERROR(--SUBSTITUTE($P608,".","/"),""))),IF(ISNUMBER($P608),$P608,IFERROR(--SUBSTITUTE($P608,".","/"),""))&gt;=IF(ISNUMBER($F608),$F608,IFERROR(--SUBSTITUTE($F608,".","/"),""))),MIN(IF(ISNUMBER($F608),$F608,IFERROR(--SUBSTITUTE($F608,".","/"),""))+INDEX(参数表!$B$4:$B$6,MATCH($H608,参数表!$A$4:$A$6,0)),IF(ISNUMBER($P608),$P608,IFERROR(--SUBSTITUTE($P608,".","/"),""))),IF(ISNUMBER($F608),$F608,IFERROR(--SUBSTITUTE($F608,".","/"),""))+INDEX(参数表!$B$4:$B$6,MATCH($H608,参数表!$A$4:$A$6,0))))</f>
        <v/>
      </c>
      <c r="K608" s="29" t="n"/>
      <c r="L608" s="8" t="n"/>
      <c r="M608" s="9" t="n"/>
      <c r="N608" s="29" t="n"/>
      <c r="O608" s="29" t="n"/>
      <c r="P608" s="29" t="n"/>
      <c r="Q608" s="29" t="n"/>
      <c r="R608" s="9" t="n"/>
      <c r="S608" s="9" t="n"/>
      <c r="T608" s="9" t="n"/>
      <c r="U608" s="9" t="n"/>
      <c r="V608" s="8" t="n"/>
      <c r="W608" s="29" t="n"/>
    </row>
    <row r="609" ht="15" customHeight="1">
      <c r="A609" s="8" t="n"/>
      <c r="B609" s="8" t="n"/>
      <c r="C609" s="8" t="n"/>
      <c r="D609" s="8" t="n"/>
      <c r="E609" s="9" t="n"/>
      <c r="F609" s="29" t="n"/>
      <c r="G609" s="8" t="n"/>
      <c r="H609" s="9" t="n"/>
      <c r="I609" s="9" t="n"/>
      <c r="J609" s="30">
        <f>IF(OR($H609="",NOT(ISNUMBER(IF(ISNUMBER($F609),$F609,IFERROR(--SUBSTITUTE($F609,".","/"),""))))),"",IF(AND($H609="A",ISNUMBER(IF(ISNUMBER($P609),$P609,IFERROR(--SUBSTITUTE($P609,".","/"),""))),IF(ISNUMBER($P609),$P609,IFERROR(--SUBSTITUTE($P609,".","/"),""))&gt;=IF(ISNUMBER($F609),$F609,IFERROR(--SUBSTITUTE($F609,".","/"),""))),MIN(IF(ISNUMBER($F609),$F609,IFERROR(--SUBSTITUTE($F609,".","/"),""))+INDEX(参数表!$B$4:$B$6,MATCH($H609,参数表!$A$4:$A$6,0)),IF(ISNUMBER($P609),$P609,IFERROR(--SUBSTITUTE($P609,".","/"),""))),IF(ISNUMBER($F609),$F609,IFERROR(--SUBSTITUTE($F609,".","/"),""))+INDEX(参数表!$B$4:$B$6,MATCH($H609,参数表!$A$4:$A$6,0))))</f>
        <v/>
      </c>
      <c r="K609" s="29" t="n"/>
      <c r="L609" s="8" t="n"/>
      <c r="M609" s="9" t="n"/>
      <c r="N609" s="29" t="n"/>
      <c r="O609" s="29" t="n"/>
      <c r="P609" s="29" t="n"/>
      <c r="Q609" s="29" t="n"/>
      <c r="R609" s="9" t="n"/>
      <c r="S609" s="9" t="n"/>
      <c r="T609" s="9" t="n"/>
      <c r="U609" s="9" t="n"/>
      <c r="V609" s="8" t="n"/>
      <c r="W609" s="29" t="n"/>
    </row>
    <row r="610" ht="15" customHeight="1">
      <c r="A610" s="8" t="n"/>
      <c r="B610" s="8" t="n"/>
      <c r="C610" s="8" t="n"/>
      <c r="D610" s="8" t="n"/>
      <c r="E610" s="9" t="n"/>
      <c r="F610" s="29" t="n"/>
      <c r="G610" s="8" t="n"/>
      <c r="H610" s="9" t="n"/>
      <c r="I610" s="9" t="n"/>
      <c r="J610" s="30">
        <f>IF(OR($H610="",NOT(ISNUMBER(IF(ISNUMBER($F610),$F610,IFERROR(--SUBSTITUTE($F610,".","/"),""))))),"",IF(AND($H610="A",ISNUMBER(IF(ISNUMBER($P610),$P610,IFERROR(--SUBSTITUTE($P610,".","/"),""))),IF(ISNUMBER($P610),$P610,IFERROR(--SUBSTITUTE($P610,".","/"),""))&gt;=IF(ISNUMBER($F610),$F610,IFERROR(--SUBSTITUTE($F610,".","/"),""))),MIN(IF(ISNUMBER($F610),$F610,IFERROR(--SUBSTITUTE($F610,".","/"),""))+INDEX(参数表!$B$4:$B$6,MATCH($H610,参数表!$A$4:$A$6,0)),IF(ISNUMBER($P610),$P610,IFERROR(--SUBSTITUTE($P610,".","/"),""))),IF(ISNUMBER($F610),$F610,IFERROR(--SUBSTITUTE($F610,".","/"),""))+INDEX(参数表!$B$4:$B$6,MATCH($H610,参数表!$A$4:$A$6,0))))</f>
        <v/>
      </c>
      <c r="K610" s="29" t="n"/>
      <c r="L610" s="8" t="n"/>
      <c r="M610" s="9" t="n"/>
      <c r="N610" s="29" t="n"/>
      <c r="O610" s="29" t="n"/>
      <c r="P610" s="29" t="n"/>
      <c r="Q610" s="29" t="n"/>
      <c r="R610" s="9" t="n"/>
      <c r="S610" s="9" t="n"/>
      <c r="T610" s="9" t="n"/>
      <c r="U610" s="9" t="n"/>
      <c r="V610" s="8" t="n"/>
      <c r="W610" s="29" t="n"/>
    </row>
    <row r="611" ht="15" customHeight="1">
      <c r="A611" s="8" t="n"/>
      <c r="B611" s="8" t="n"/>
      <c r="C611" s="8" t="n"/>
      <c r="D611" s="8" t="n"/>
      <c r="E611" s="9" t="n"/>
      <c r="F611" s="29" t="n"/>
      <c r="G611" s="8" t="n"/>
      <c r="H611" s="9" t="n"/>
      <c r="I611" s="9" t="n"/>
      <c r="J611" s="30">
        <f>IF(OR($H611="",NOT(ISNUMBER(IF(ISNUMBER($F611),$F611,IFERROR(--SUBSTITUTE($F611,".","/"),""))))),"",IF(AND($H611="A",ISNUMBER(IF(ISNUMBER($P611),$P611,IFERROR(--SUBSTITUTE($P611,".","/"),""))),IF(ISNUMBER($P611),$P611,IFERROR(--SUBSTITUTE($P611,".","/"),""))&gt;=IF(ISNUMBER($F611),$F611,IFERROR(--SUBSTITUTE($F611,".","/"),""))),MIN(IF(ISNUMBER($F611),$F611,IFERROR(--SUBSTITUTE($F611,".","/"),""))+INDEX(参数表!$B$4:$B$6,MATCH($H611,参数表!$A$4:$A$6,0)),IF(ISNUMBER($P611),$P611,IFERROR(--SUBSTITUTE($P611,".","/"),""))),IF(ISNUMBER($F611),$F611,IFERROR(--SUBSTITUTE($F611,".","/"),""))+INDEX(参数表!$B$4:$B$6,MATCH($H611,参数表!$A$4:$A$6,0))))</f>
        <v/>
      </c>
      <c r="K611" s="29" t="n"/>
      <c r="L611" s="8" t="n"/>
      <c r="M611" s="9" t="n"/>
      <c r="N611" s="29" t="n"/>
      <c r="O611" s="29" t="n"/>
      <c r="P611" s="29" t="n"/>
      <c r="Q611" s="29" t="n"/>
      <c r="R611" s="9" t="n"/>
      <c r="S611" s="9" t="n"/>
      <c r="T611" s="9" t="n"/>
      <c r="U611" s="9" t="n"/>
      <c r="V611" s="8" t="n"/>
      <c r="W611" s="29" t="n"/>
    </row>
    <row r="612" ht="15" customHeight="1">
      <c r="A612" s="8" t="n"/>
      <c r="B612" s="8" t="n"/>
      <c r="C612" s="8" t="n"/>
      <c r="D612" s="8" t="n"/>
      <c r="E612" s="9" t="n"/>
      <c r="F612" s="29" t="n"/>
      <c r="G612" s="8" t="n"/>
      <c r="H612" s="9" t="n"/>
      <c r="I612" s="9" t="n"/>
      <c r="J612" s="30">
        <f>IF(OR($H612="",NOT(ISNUMBER(IF(ISNUMBER($F612),$F612,IFERROR(--SUBSTITUTE($F612,".","/"),""))))),"",IF(AND($H612="A",ISNUMBER(IF(ISNUMBER($P612),$P612,IFERROR(--SUBSTITUTE($P612,".","/"),""))),IF(ISNUMBER($P612),$P612,IFERROR(--SUBSTITUTE($P612,".","/"),""))&gt;=IF(ISNUMBER($F612),$F612,IFERROR(--SUBSTITUTE($F612,".","/"),""))),MIN(IF(ISNUMBER($F612),$F612,IFERROR(--SUBSTITUTE($F612,".","/"),""))+INDEX(参数表!$B$4:$B$6,MATCH($H612,参数表!$A$4:$A$6,0)),IF(ISNUMBER($P612),$P612,IFERROR(--SUBSTITUTE($P612,".","/"),""))),IF(ISNUMBER($F612),$F612,IFERROR(--SUBSTITUTE($F612,".","/"),""))+INDEX(参数表!$B$4:$B$6,MATCH($H612,参数表!$A$4:$A$6,0))))</f>
        <v/>
      </c>
      <c r="K612" s="29" t="n"/>
      <c r="L612" s="8" t="n"/>
      <c r="M612" s="9" t="n"/>
      <c r="N612" s="29" t="n"/>
      <c r="O612" s="29" t="n"/>
      <c r="P612" s="29" t="n"/>
      <c r="Q612" s="29" t="n"/>
      <c r="R612" s="9" t="n"/>
      <c r="S612" s="9" t="n"/>
      <c r="T612" s="9" t="n"/>
      <c r="U612" s="9" t="n"/>
      <c r="V612" s="8" t="n"/>
      <c r="W612" s="29" t="n"/>
    </row>
    <row r="613" ht="15" customHeight="1">
      <c r="A613" s="8" t="n"/>
      <c r="B613" s="8" t="n"/>
      <c r="C613" s="8" t="n"/>
      <c r="D613" s="8" t="n"/>
      <c r="E613" s="9" t="n"/>
      <c r="F613" s="29" t="n"/>
      <c r="G613" s="8" t="n"/>
      <c r="H613" s="9" t="n"/>
      <c r="I613" s="9" t="n"/>
      <c r="J613" s="30">
        <f>IF(OR($H613="",NOT(ISNUMBER(IF(ISNUMBER($F613),$F613,IFERROR(--SUBSTITUTE($F613,".","/"),""))))),"",IF(AND($H613="A",ISNUMBER(IF(ISNUMBER($P613),$P613,IFERROR(--SUBSTITUTE($P613,".","/"),""))),IF(ISNUMBER($P613),$P613,IFERROR(--SUBSTITUTE($P613,".","/"),""))&gt;=IF(ISNUMBER($F613),$F613,IFERROR(--SUBSTITUTE($F613,".","/"),""))),MIN(IF(ISNUMBER($F613),$F613,IFERROR(--SUBSTITUTE($F613,".","/"),""))+INDEX(参数表!$B$4:$B$6,MATCH($H613,参数表!$A$4:$A$6,0)),IF(ISNUMBER($P613),$P613,IFERROR(--SUBSTITUTE($P613,".","/"),""))),IF(ISNUMBER($F613),$F613,IFERROR(--SUBSTITUTE($F613,".","/"),""))+INDEX(参数表!$B$4:$B$6,MATCH($H613,参数表!$A$4:$A$6,0))))</f>
        <v/>
      </c>
      <c r="K613" s="29" t="n"/>
      <c r="L613" s="8" t="n"/>
      <c r="M613" s="9" t="n"/>
      <c r="N613" s="29" t="n"/>
      <c r="O613" s="29" t="n"/>
      <c r="P613" s="29" t="n"/>
      <c r="Q613" s="29" t="n"/>
      <c r="R613" s="9" t="n"/>
      <c r="S613" s="9" t="n"/>
      <c r="T613" s="9" t="n"/>
      <c r="U613" s="9" t="n"/>
      <c r="V613" s="8" t="n"/>
      <c r="W613" s="29" t="n"/>
    </row>
    <row r="614" ht="15" customHeight="1">
      <c r="A614" s="8" t="n"/>
      <c r="B614" s="8" t="n"/>
      <c r="C614" s="8" t="n"/>
      <c r="D614" s="8" t="n"/>
      <c r="E614" s="9" t="n"/>
      <c r="F614" s="29" t="n"/>
      <c r="G614" s="8" t="n"/>
      <c r="H614" s="9" t="n"/>
      <c r="I614" s="9" t="n"/>
      <c r="J614" s="30">
        <f>IF(OR($H614="",NOT(ISNUMBER(IF(ISNUMBER($F614),$F614,IFERROR(--SUBSTITUTE($F614,".","/"),""))))),"",IF(AND($H614="A",ISNUMBER(IF(ISNUMBER($P614),$P614,IFERROR(--SUBSTITUTE($P614,".","/"),""))),IF(ISNUMBER($P614),$P614,IFERROR(--SUBSTITUTE($P614,".","/"),""))&gt;=IF(ISNUMBER($F614),$F614,IFERROR(--SUBSTITUTE($F614,".","/"),""))),MIN(IF(ISNUMBER($F614),$F614,IFERROR(--SUBSTITUTE($F614,".","/"),""))+INDEX(参数表!$B$4:$B$6,MATCH($H614,参数表!$A$4:$A$6,0)),IF(ISNUMBER($P614),$P614,IFERROR(--SUBSTITUTE($P614,".","/"),""))),IF(ISNUMBER($F614),$F614,IFERROR(--SUBSTITUTE($F614,".","/"),""))+INDEX(参数表!$B$4:$B$6,MATCH($H614,参数表!$A$4:$A$6,0))))</f>
        <v/>
      </c>
      <c r="K614" s="29" t="n"/>
      <c r="L614" s="8" t="n"/>
      <c r="M614" s="9" t="n"/>
      <c r="N614" s="29" t="n"/>
      <c r="O614" s="29" t="n"/>
      <c r="P614" s="29" t="n"/>
      <c r="Q614" s="29" t="n"/>
      <c r="R614" s="9" t="n"/>
      <c r="S614" s="9" t="n"/>
      <c r="T614" s="9" t="n"/>
      <c r="U614" s="9" t="n"/>
      <c r="V614" s="8" t="n"/>
      <c r="W614" s="29" t="n"/>
    </row>
    <row r="615" ht="15" customHeight="1">
      <c r="A615" s="8" t="n"/>
      <c r="B615" s="8" t="n"/>
      <c r="C615" s="8" t="n"/>
      <c r="D615" s="8" t="n"/>
      <c r="E615" s="9" t="n"/>
      <c r="F615" s="29" t="n"/>
      <c r="G615" s="8" t="n"/>
      <c r="H615" s="9" t="n"/>
      <c r="I615" s="9" t="n"/>
      <c r="J615" s="30">
        <f>IF(OR($H615="",NOT(ISNUMBER(IF(ISNUMBER($F615),$F615,IFERROR(--SUBSTITUTE($F615,".","/"),""))))),"",IF(AND($H615="A",ISNUMBER(IF(ISNUMBER($P615),$P615,IFERROR(--SUBSTITUTE($P615,".","/"),""))),IF(ISNUMBER($P615),$P615,IFERROR(--SUBSTITUTE($P615,".","/"),""))&gt;=IF(ISNUMBER($F615),$F615,IFERROR(--SUBSTITUTE($F615,".","/"),""))),MIN(IF(ISNUMBER($F615),$F615,IFERROR(--SUBSTITUTE($F615,".","/"),""))+INDEX(参数表!$B$4:$B$6,MATCH($H615,参数表!$A$4:$A$6,0)),IF(ISNUMBER($P615),$P615,IFERROR(--SUBSTITUTE($P615,".","/"),""))),IF(ISNUMBER($F615),$F615,IFERROR(--SUBSTITUTE($F615,".","/"),""))+INDEX(参数表!$B$4:$B$6,MATCH($H615,参数表!$A$4:$A$6,0))))</f>
        <v/>
      </c>
      <c r="K615" s="29" t="n"/>
      <c r="L615" s="8" t="n"/>
      <c r="M615" s="9" t="n"/>
      <c r="N615" s="29" t="n"/>
      <c r="O615" s="29" t="n"/>
      <c r="P615" s="29" t="n"/>
      <c r="Q615" s="29" t="n"/>
      <c r="R615" s="9" t="n"/>
      <c r="S615" s="9" t="n"/>
      <c r="T615" s="9" t="n"/>
      <c r="U615" s="9" t="n"/>
      <c r="V615" s="8" t="n"/>
      <c r="W615" s="29" t="n"/>
    </row>
    <row r="616" ht="15" customHeight="1">
      <c r="A616" s="8" t="n"/>
      <c r="B616" s="8" t="n"/>
      <c r="C616" s="8" t="n"/>
      <c r="D616" s="8" t="n"/>
      <c r="E616" s="9" t="n"/>
      <c r="F616" s="29" t="n"/>
      <c r="G616" s="8" t="n"/>
      <c r="H616" s="9" t="n"/>
      <c r="I616" s="9" t="n"/>
      <c r="J616" s="30">
        <f>IF(OR($H616="",NOT(ISNUMBER(IF(ISNUMBER($F616),$F616,IFERROR(--SUBSTITUTE($F616,".","/"),""))))),"",IF(AND($H616="A",ISNUMBER(IF(ISNUMBER($P616),$P616,IFERROR(--SUBSTITUTE($P616,".","/"),""))),IF(ISNUMBER($P616),$P616,IFERROR(--SUBSTITUTE($P616,".","/"),""))&gt;=IF(ISNUMBER($F616),$F616,IFERROR(--SUBSTITUTE($F616,".","/"),""))),MIN(IF(ISNUMBER($F616),$F616,IFERROR(--SUBSTITUTE($F616,".","/"),""))+INDEX(参数表!$B$4:$B$6,MATCH($H616,参数表!$A$4:$A$6,0)),IF(ISNUMBER($P616),$P616,IFERROR(--SUBSTITUTE($P616,".","/"),""))),IF(ISNUMBER($F616),$F616,IFERROR(--SUBSTITUTE($F616,".","/"),""))+INDEX(参数表!$B$4:$B$6,MATCH($H616,参数表!$A$4:$A$6,0))))</f>
        <v/>
      </c>
      <c r="K616" s="29" t="n"/>
      <c r="L616" s="8" t="n"/>
      <c r="M616" s="9" t="n"/>
      <c r="N616" s="29" t="n"/>
      <c r="O616" s="29" t="n"/>
      <c r="P616" s="29" t="n"/>
      <c r="Q616" s="29" t="n"/>
      <c r="R616" s="9" t="n"/>
      <c r="S616" s="9" t="n"/>
      <c r="T616" s="9" t="n"/>
      <c r="U616" s="9" t="n"/>
      <c r="V616" s="8" t="n"/>
      <c r="W616" s="29" t="n"/>
    </row>
    <row r="617" ht="15" customHeight="1">
      <c r="A617" s="8" t="n"/>
      <c r="B617" s="8" t="n"/>
      <c r="C617" s="8" t="n"/>
      <c r="D617" s="8" t="n"/>
      <c r="E617" s="9" t="n"/>
      <c r="F617" s="29" t="n"/>
      <c r="G617" s="8" t="n"/>
      <c r="H617" s="9" t="n"/>
      <c r="I617" s="9" t="n"/>
      <c r="J617" s="30">
        <f>IF(OR($H617="",NOT(ISNUMBER(IF(ISNUMBER($F617),$F617,IFERROR(--SUBSTITUTE($F617,".","/"),""))))),"",IF(AND($H617="A",ISNUMBER(IF(ISNUMBER($P617),$P617,IFERROR(--SUBSTITUTE($P617,".","/"),""))),IF(ISNUMBER($P617),$P617,IFERROR(--SUBSTITUTE($P617,".","/"),""))&gt;=IF(ISNUMBER($F617),$F617,IFERROR(--SUBSTITUTE($F617,".","/"),""))),MIN(IF(ISNUMBER($F617),$F617,IFERROR(--SUBSTITUTE($F617,".","/"),""))+INDEX(参数表!$B$4:$B$6,MATCH($H617,参数表!$A$4:$A$6,0)),IF(ISNUMBER($P617),$P617,IFERROR(--SUBSTITUTE($P617,".","/"),""))),IF(ISNUMBER($F617),$F617,IFERROR(--SUBSTITUTE($F617,".","/"),""))+INDEX(参数表!$B$4:$B$6,MATCH($H617,参数表!$A$4:$A$6,0))))</f>
        <v/>
      </c>
      <c r="K617" s="29" t="n"/>
      <c r="L617" s="8" t="n"/>
      <c r="M617" s="9" t="n"/>
      <c r="N617" s="29" t="n"/>
      <c r="O617" s="29" t="n"/>
      <c r="P617" s="29" t="n"/>
      <c r="Q617" s="29" t="n"/>
      <c r="R617" s="9" t="n"/>
      <c r="S617" s="9" t="n"/>
      <c r="T617" s="9" t="n"/>
      <c r="U617" s="9" t="n"/>
      <c r="V617" s="8" t="n"/>
      <c r="W617" s="29" t="n"/>
    </row>
    <row r="618" ht="15" customHeight="1">
      <c r="A618" s="8" t="n"/>
      <c r="B618" s="8" t="n"/>
      <c r="C618" s="8" t="n"/>
      <c r="D618" s="8" t="n"/>
      <c r="E618" s="9" t="n"/>
      <c r="F618" s="29" t="n"/>
      <c r="G618" s="8" t="n"/>
      <c r="H618" s="9" t="n"/>
      <c r="I618" s="9" t="n"/>
      <c r="J618" s="30">
        <f>IF(OR($H618="",NOT(ISNUMBER(IF(ISNUMBER($F618),$F618,IFERROR(--SUBSTITUTE($F618,".","/"),""))))),"",IF(AND($H618="A",ISNUMBER(IF(ISNUMBER($P618),$P618,IFERROR(--SUBSTITUTE($P618,".","/"),""))),IF(ISNUMBER($P618),$P618,IFERROR(--SUBSTITUTE($P618,".","/"),""))&gt;=IF(ISNUMBER($F618),$F618,IFERROR(--SUBSTITUTE($F618,".","/"),""))),MIN(IF(ISNUMBER($F618),$F618,IFERROR(--SUBSTITUTE($F618,".","/"),""))+INDEX(参数表!$B$4:$B$6,MATCH($H618,参数表!$A$4:$A$6,0)),IF(ISNUMBER($P618),$P618,IFERROR(--SUBSTITUTE($P618,".","/"),""))),IF(ISNUMBER($F618),$F618,IFERROR(--SUBSTITUTE($F618,".","/"),""))+INDEX(参数表!$B$4:$B$6,MATCH($H618,参数表!$A$4:$A$6,0))))</f>
        <v/>
      </c>
      <c r="K618" s="29" t="n"/>
      <c r="L618" s="8" t="n"/>
      <c r="M618" s="9" t="n"/>
      <c r="N618" s="29" t="n"/>
      <c r="O618" s="29" t="n"/>
      <c r="P618" s="29" t="n"/>
      <c r="Q618" s="29" t="n"/>
      <c r="R618" s="9" t="n"/>
      <c r="S618" s="9" t="n"/>
      <c r="T618" s="9" t="n"/>
      <c r="U618" s="9" t="n"/>
      <c r="V618" s="8" t="n"/>
      <c r="W618" s="29" t="n"/>
    </row>
    <row r="619" ht="15" customHeight="1">
      <c r="A619" s="8" t="n"/>
      <c r="B619" s="8" t="n"/>
      <c r="C619" s="8" t="n"/>
      <c r="D619" s="8" t="n"/>
      <c r="E619" s="9" t="n"/>
      <c r="F619" s="29" t="n"/>
      <c r="G619" s="8" t="n"/>
      <c r="H619" s="9" t="n"/>
      <c r="I619" s="9" t="n"/>
      <c r="J619" s="30">
        <f>IF(OR($H619="",NOT(ISNUMBER(IF(ISNUMBER($F619),$F619,IFERROR(--SUBSTITUTE($F619,".","/"),""))))),"",IF(AND($H619="A",ISNUMBER(IF(ISNUMBER($P619),$P619,IFERROR(--SUBSTITUTE($P619,".","/"),""))),IF(ISNUMBER($P619),$P619,IFERROR(--SUBSTITUTE($P619,".","/"),""))&gt;=IF(ISNUMBER($F619),$F619,IFERROR(--SUBSTITUTE($F619,".","/"),""))),MIN(IF(ISNUMBER($F619),$F619,IFERROR(--SUBSTITUTE($F619,".","/"),""))+INDEX(参数表!$B$4:$B$6,MATCH($H619,参数表!$A$4:$A$6,0)),IF(ISNUMBER($P619),$P619,IFERROR(--SUBSTITUTE($P619,".","/"),""))),IF(ISNUMBER($F619),$F619,IFERROR(--SUBSTITUTE($F619,".","/"),""))+INDEX(参数表!$B$4:$B$6,MATCH($H619,参数表!$A$4:$A$6,0))))</f>
        <v/>
      </c>
      <c r="K619" s="29" t="n"/>
      <c r="L619" s="8" t="n"/>
      <c r="M619" s="9" t="n"/>
      <c r="N619" s="29" t="n"/>
      <c r="O619" s="29" t="n"/>
      <c r="P619" s="29" t="n"/>
      <c r="Q619" s="29" t="n"/>
      <c r="R619" s="9" t="n"/>
      <c r="S619" s="9" t="n"/>
      <c r="T619" s="9" t="n"/>
      <c r="U619" s="9" t="n"/>
      <c r="V619" s="8" t="n"/>
      <c r="W619" s="29" t="n"/>
    </row>
    <row r="620" ht="15" customHeight="1">
      <c r="A620" s="8" t="n"/>
      <c r="B620" s="8" t="n"/>
      <c r="C620" s="8" t="n"/>
      <c r="D620" s="8" t="n"/>
      <c r="E620" s="9" t="n"/>
      <c r="F620" s="29" t="n"/>
      <c r="G620" s="8" t="n"/>
      <c r="H620" s="9" t="n"/>
      <c r="I620" s="9" t="n"/>
      <c r="J620" s="30">
        <f>IF(OR($H620="",NOT(ISNUMBER(IF(ISNUMBER($F620),$F620,IFERROR(--SUBSTITUTE($F620,".","/"),""))))),"",IF(AND($H620="A",ISNUMBER(IF(ISNUMBER($P620),$P620,IFERROR(--SUBSTITUTE($P620,".","/"),""))),IF(ISNUMBER($P620),$P620,IFERROR(--SUBSTITUTE($P620,".","/"),""))&gt;=IF(ISNUMBER($F620),$F620,IFERROR(--SUBSTITUTE($F620,".","/"),""))),MIN(IF(ISNUMBER($F620),$F620,IFERROR(--SUBSTITUTE($F620,".","/"),""))+INDEX(参数表!$B$4:$B$6,MATCH($H620,参数表!$A$4:$A$6,0)),IF(ISNUMBER($P620),$P620,IFERROR(--SUBSTITUTE($P620,".","/"),""))),IF(ISNUMBER($F620),$F620,IFERROR(--SUBSTITUTE($F620,".","/"),""))+INDEX(参数表!$B$4:$B$6,MATCH($H620,参数表!$A$4:$A$6,0))))</f>
        <v/>
      </c>
      <c r="K620" s="29" t="n"/>
      <c r="L620" s="8" t="n"/>
      <c r="M620" s="9" t="n"/>
      <c r="N620" s="29" t="n"/>
      <c r="O620" s="29" t="n"/>
      <c r="P620" s="29" t="n"/>
      <c r="Q620" s="29" t="n"/>
      <c r="R620" s="9" t="n"/>
      <c r="S620" s="9" t="n"/>
      <c r="T620" s="9" t="n"/>
      <c r="U620" s="9" t="n"/>
      <c r="V620" s="8" t="n"/>
      <c r="W620" s="29" t="n"/>
    </row>
    <row r="621" ht="15" customHeight="1">
      <c r="A621" s="8" t="n"/>
      <c r="B621" s="8" t="n"/>
      <c r="C621" s="8" t="n"/>
      <c r="D621" s="8" t="n"/>
      <c r="E621" s="9" t="n"/>
      <c r="F621" s="29" t="n"/>
      <c r="G621" s="8" t="n"/>
      <c r="H621" s="9" t="n"/>
      <c r="I621" s="9" t="n"/>
      <c r="J621" s="30">
        <f>IF(OR($H621="",NOT(ISNUMBER(IF(ISNUMBER($F621),$F621,IFERROR(--SUBSTITUTE($F621,".","/"),""))))),"",IF(AND($H621="A",ISNUMBER(IF(ISNUMBER($P621),$P621,IFERROR(--SUBSTITUTE($P621,".","/"),""))),IF(ISNUMBER($P621),$P621,IFERROR(--SUBSTITUTE($P621,".","/"),""))&gt;=IF(ISNUMBER($F621),$F621,IFERROR(--SUBSTITUTE($F621,".","/"),""))),MIN(IF(ISNUMBER($F621),$F621,IFERROR(--SUBSTITUTE($F621,".","/"),""))+INDEX(参数表!$B$4:$B$6,MATCH($H621,参数表!$A$4:$A$6,0)),IF(ISNUMBER($P621),$P621,IFERROR(--SUBSTITUTE($P621,".","/"),""))),IF(ISNUMBER($F621),$F621,IFERROR(--SUBSTITUTE($F621,".","/"),""))+INDEX(参数表!$B$4:$B$6,MATCH($H621,参数表!$A$4:$A$6,0))))</f>
        <v/>
      </c>
      <c r="K621" s="29" t="n"/>
      <c r="L621" s="8" t="n"/>
      <c r="M621" s="9" t="n"/>
      <c r="N621" s="29" t="n"/>
      <c r="O621" s="29" t="n"/>
      <c r="P621" s="29" t="n"/>
      <c r="Q621" s="29" t="n"/>
      <c r="R621" s="9" t="n"/>
      <c r="S621" s="9" t="n"/>
      <c r="T621" s="9" t="n"/>
      <c r="U621" s="9" t="n"/>
      <c r="V621" s="8" t="n"/>
      <c r="W621" s="29" t="n"/>
    </row>
    <row r="622" ht="15" customHeight="1">
      <c r="A622" s="8" t="n"/>
      <c r="B622" s="8" t="n"/>
      <c r="C622" s="8" t="n"/>
      <c r="D622" s="8" t="n"/>
      <c r="E622" s="9" t="n"/>
      <c r="F622" s="29" t="n"/>
      <c r="G622" s="8" t="n"/>
      <c r="H622" s="9" t="n"/>
      <c r="I622" s="9" t="n"/>
      <c r="J622" s="30">
        <f>IF(OR($H622="",NOT(ISNUMBER(IF(ISNUMBER($F622),$F622,IFERROR(--SUBSTITUTE($F622,".","/"),""))))),"",IF(AND($H622="A",ISNUMBER(IF(ISNUMBER($P622),$P622,IFERROR(--SUBSTITUTE($P622,".","/"),""))),IF(ISNUMBER($P622),$P622,IFERROR(--SUBSTITUTE($P622,".","/"),""))&gt;=IF(ISNUMBER($F622),$F622,IFERROR(--SUBSTITUTE($F622,".","/"),""))),MIN(IF(ISNUMBER($F622),$F622,IFERROR(--SUBSTITUTE($F622,".","/"),""))+INDEX(参数表!$B$4:$B$6,MATCH($H622,参数表!$A$4:$A$6,0)),IF(ISNUMBER($P622),$P622,IFERROR(--SUBSTITUTE($P622,".","/"),""))),IF(ISNUMBER($F622),$F622,IFERROR(--SUBSTITUTE($F622,".","/"),""))+INDEX(参数表!$B$4:$B$6,MATCH($H622,参数表!$A$4:$A$6,0))))</f>
        <v/>
      </c>
      <c r="K622" s="29" t="n"/>
      <c r="L622" s="8" t="n"/>
      <c r="M622" s="9" t="n"/>
      <c r="N622" s="29" t="n"/>
      <c r="O622" s="29" t="n"/>
      <c r="P622" s="29" t="n"/>
      <c r="Q622" s="29" t="n"/>
      <c r="R622" s="9" t="n"/>
      <c r="S622" s="9" t="n"/>
      <c r="T622" s="9" t="n"/>
      <c r="U622" s="9" t="n"/>
      <c r="V622" s="8" t="n"/>
      <c r="W622" s="29" t="n"/>
    </row>
    <row r="623" ht="15" customHeight="1">
      <c r="A623" s="8" t="n"/>
      <c r="B623" s="8" t="n"/>
      <c r="C623" s="8" t="n"/>
      <c r="D623" s="8" t="n"/>
      <c r="E623" s="9" t="n"/>
      <c r="F623" s="29" t="n"/>
      <c r="G623" s="8" t="n"/>
      <c r="H623" s="9" t="n"/>
      <c r="I623" s="9" t="n"/>
      <c r="J623" s="30">
        <f>IF(OR($H623="",NOT(ISNUMBER(IF(ISNUMBER($F623),$F623,IFERROR(--SUBSTITUTE($F623,".","/"),""))))),"",IF(AND($H623="A",ISNUMBER(IF(ISNUMBER($P623),$P623,IFERROR(--SUBSTITUTE($P623,".","/"),""))),IF(ISNUMBER($P623),$P623,IFERROR(--SUBSTITUTE($P623,".","/"),""))&gt;=IF(ISNUMBER($F623),$F623,IFERROR(--SUBSTITUTE($F623,".","/"),""))),MIN(IF(ISNUMBER($F623),$F623,IFERROR(--SUBSTITUTE($F623,".","/"),""))+INDEX(参数表!$B$4:$B$6,MATCH($H623,参数表!$A$4:$A$6,0)),IF(ISNUMBER($P623),$P623,IFERROR(--SUBSTITUTE($P623,".","/"),""))),IF(ISNUMBER($F623),$F623,IFERROR(--SUBSTITUTE($F623,".","/"),""))+INDEX(参数表!$B$4:$B$6,MATCH($H623,参数表!$A$4:$A$6,0))))</f>
        <v/>
      </c>
      <c r="K623" s="29" t="n"/>
      <c r="L623" s="8" t="n"/>
      <c r="M623" s="9" t="n"/>
      <c r="N623" s="29" t="n"/>
      <c r="O623" s="29" t="n"/>
      <c r="P623" s="29" t="n"/>
      <c r="Q623" s="29" t="n"/>
      <c r="R623" s="9" t="n"/>
      <c r="S623" s="9" t="n"/>
      <c r="T623" s="9" t="n"/>
      <c r="U623" s="9" t="n"/>
      <c r="V623" s="8" t="n"/>
      <c r="W623" s="29" t="n"/>
    </row>
    <row r="624" ht="15" customHeight="1">
      <c r="A624" s="8" t="n"/>
      <c r="B624" s="8" t="n"/>
      <c r="C624" s="8" t="n"/>
      <c r="D624" s="8" t="n"/>
      <c r="E624" s="9" t="n"/>
      <c r="F624" s="29" t="n"/>
      <c r="G624" s="8" t="n"/>
      <c r="H624" s="9" t="n"/>
      <c r="I624" s="9" t="n"/>
      <c r="J624" s="30">
        <f>IF(OR($H624="",NOT(ISNUMBER(IF(ISNUMBER($F624),$F624,IFERROR(--SUBSTITUTE($F624,".","/"),""))))),"",IF(AND($H624="A",ISNUMBER(IF(ISNUMBER($P624),$P624,IFERROR(--SUBSTITUTE($P624,".","/"),""))),IF(ISNUMBER($P624),$P624,IFERROR(--SUBSTITUTE($P624,".","/"),""))&gt;=IF(ISNUMBER($F624),$F624,IFERROR(--SUBSTITUTE($F624,".","/"),""))),MIN(IF(ISNUMBER($F624),$F624,IFERROR(--SUBSTITUTE($F624,".","/"),""))+INDEX(参数表!$B$4:$B$6,MATCH($H624,参数表!$A$4:$A$6,0)),IF(ISNUMBER($P624),$P624,IFERROR(--SUBSTITUTE($P624,".","/"),""))),IF(ISNUMBER($F624),$F624,IFERROR(--SUBSTITUTE($F624,".","/"),""))+INDEX(参数表!$B$4:$B$6,MATCH($H624,参数表!$A$4:$A$6,0))))</f>
        <v/>
      </c>
      <c r="K624" s="29" t="n"/>
      <c r="L624" s="8" t="n"/>
      <c r="M624" s="9" t="n"/>
      <c r="N624" s="29" t="n"/>
      <c r="O624" s="29" t="n"/>
      <c r="P624" s="29" t="n"/>
      <c r="Q624" s="29" t="n"/>
      <c r="R624" s="9" t="n"/>
      <c r="S624" s="9" t="n"/>
      <c r="T624" s="9" t="n"/>
      <c r="U624" s="9" t="n"/>
      <c r="V624" s="8" t="n"/>
      <c r="W624" s="29" t="n"/>
    </row>
    <row r="625" ht="15" customHeight="1">
      <c r="A625" s="8" t="n"/>
      <c r="B625" s="8" t="n"/>
      <c r="C625" s="8" t="n"/>
      <c r="D625" s="8" t="n"/>
      <c r="E625" s="9" t="n"/>
      <c r="F625" s="29" t="n"/>
      <c r="G625" s="8" t="n"/>
      <c r="H625" s="9" t="n"/>
      <c r="I625" s="9" t="n"/>
      <c r="J625" s="30">
        <f>IF(OR($H625="",NOT(ISNUMBER(IF(ISNUMBER($F625),$F625,IFERROR(--SUBSTITUTE($F625,".","/"),""))))),"",IF(AND($H625="A",ISNUMBER(IF(ISNUMBER($P625),$P625,IFERROR(--SUBSTITUTE($P625,".","/"),""))),IF(ISNUMBER($P625),$P625,IFERROR(--SUBSTITUTE($P625,".","/"),""))&gt;=IF(ISNUMBER($F625),$F625,IFERROR(--SUBSTITUTE($F625,".","/"),""))),MIN(IF(ISNUMBER($F625),$F625,IFERROR(--SUBSTITUTE($F625,".","/"),""))+INDEX(参数表!$B$4:$B$6,MATCH($H625,参数表!$A$4:$A$6,0)),IF(ISNUMBER($P625),$P625,IFERROR(--SUBSTITUTE($P625,".","/"),""))),IF(ISNUMBER($F625),$F625,IFERROR(--SUBSTITUTE($F625,".","/"),""))+INDEX(参数表!$B$4:$B$6,MATCH($H625,参数表!$A$4:$A$6,0))))</f>
        <v/>
      </c>
      <c r="K625" s="29" t="n"/>
      <c r="L625" s="8" t="n"/>
      <c r="M625" s="9" t="n"/>
      <c r="N625" s="29" t="n"/>
      <c r="O625" s="29" t="n"/>
      <c r="P625" s="29" t="n"/>
      <c r="Q625" s="29" t="n"/>
      <c r="R625" s="9" t="n"/>
      <c r="S625" s="9" t="n"/>
      <c r="T625" s="9" t="n"/>
      <c r="U625" s="9" t="n"/>
      <c r="V625" s="8" t="n"/>
      <c r="W625" s="29" t="n"/>
    </row>
    <row r="626" ht="15" customHeight="1">
      <c r="A626" s="8" t="n"/>
      <c r="B626" s="8" t="n"/>
      <c r="C626" s="8" t="n"/>
      <c r="D626" s="8" t="n"/>
      <c r="E626" s="9" t="n"/>
      <c r="F626" s="29" t="n"/>
      <c r="G626" s="8" t="n"/>
      <c r="H626" s="9" t="n"/>
      <c r="I626" s="9" t="n"/>
      <c r="J626" s="30">
        <f>IF(OR($H626="",NOT(ISNUMBER(IF(ISNUMBER($F626),$F626,IFERROR(--SUBSTITUTE($F626,".","/"),""))))),"",IF(AND($H626="A",ISNUMBER(IF(ISNUMBER($P626),$P626,IFERROR(--SUBSTITUTE($P626,".","/"),""))),IF(ISNUMBER($P626),$P626,IFERROR(--SUBSTITUTE($P626,".","/"),""))&gt;=IF(ISNUMBER($F626),$F626,IFERROR(--SUBSTITUTE($F626,".","/"),""))),MIN(IF(ISNUMBER($F626),$F626,IFERROR(--SUBSTITUTE($F626,".","/"),""))+INDEX(参数表!$B$4:$B$6,MATCH($H626,参数表!$A$4:$A$6,0)),IF(ISNUMBER($P626),$P626,IFERROR(--SUBSTITUTE($P626,".","/"),""))),IF(ISNUMBER($F626),$F626,IFERROR(--SUBSTITUTE($F626,".","/"),""))+INDEX(参数表!$B$4:$B$6,MATCH($H626,参数表!$A$4:$A$6,0))))</f>
        <v/>
      </c>
      <c r="K626" s="29" t="n"/>
      <c r="L626" s="8" t="n"/>
      <c r="M626" s="9" t="n"/>
      <c r="N626" s="29" t="n"/>
      <c r="O626" s="29" t="n"/>
      <c r="P626" s="29" t="n"/>
      <c r="Q626" s="29" t="n"/>
      <c r="R626" s="9" t="n"/>
      <c r="S626" s="9" t="n"/>
      <c r="T626" s="9" t="n"/>
      <c r="U626" s="9" t="n"/>
      <c r="V626" s="8" t="n"/>
      <c r="W626" s="29" t="n"/>
    </row>
    <row r="627" ht="15" customHeight="1">
      <c r="A627" s="8" t="n"/>
      <c r="B627" s="8" t="n"/>
      <c r="C627" s="8" t="n"/>
      <c r="D627" s="8" t="n"/>
      <c r="E627" s="9" t="n"/>
      <c r="F627" s="29" t="n"/>
      <c r="G627" s="8" t="n"/>
      <c r="H627" s="9" t="n"/>
      <c r="I627" s="9" t="n"/>
      <c r="J627" s="30">
        <f>IF(OR($H627="",NOT(ISNUMBER(IF(ISNUMBER($F627),$F627,IFERROR(--SUBSTITUTE($F627,".","/"),""))))),"",IF(AND($H627="A",ISNUMBER(IF(ISNUMBER($P627),$P627,IFERROR(--SUBSTITUTE($P627,".","/"),""))),IF(ISNUMBER($P627),$P627,IFERROR(--SUBSTITUTE($P627,".","/"),""))&gt;=IF(ISNUMBER($F627),$F627,IFERROR(--SUBSTITUTE($F627,".","/"),""))),MIN(IF(ISNUMBER($F627),$F627,IFERROR(--SUBSTITUTE($F627,".","/"),""))+INDEX(参数表!$B$4:$B$6,MATCH($H627,参数表!$A$4:$A$6,0)),IF(ISNUMBER($P627),$P627,IFERROR(--SUBSTITUTE($P627,".","/"),""))),IF(ISNUMBER($F627),$F627,IFERROR(--SUBSTITUTE($F627,".","/"),""))+INDEX(参数表!$B$4:$B$6,MATCH($H627,参数表!$A$4:$A$6,0))))</f>
        <v/>
      </c>
      <c r="K627" s="29" t="n"/>
      <c r="L627" s="8" t="n"/>
      <c r="M627" s="9" t="n"/>
      <c r="N627" s="29" t="n"/>
      <c r="O627" s="29" t="n"/>
      <c r="P627" s="29" t="n"/>
      <c r="Q627" s="29" t="n"/>
      <c r="R627" s="9" t="n"/>
      <c r="S627" s="9" t="n"/>
      <c r="T627" s="9" t="n"/>
      <c r="U627" s="9" t="n"/>
      <c r="V627" s="8" t="n"/>
      <c r="W627" s="29" t="n"/>
    </row>
    <row r="628" ht="15" customHeight="1">
      <c r="A628" s="8" t="n"/>
      <c r="B628" s="8" t="n"/>
      <c r="C628" s="8" t="n"/>
      <c r="D628" s="8" t="n"/>
      <c r="E628" s="9" t="n"/>
      <c r="F628" s="29" t="n"/>
      <c r="G628" s="8" t="n"/>
      <c r="H628" s="9" t="n"/>
      <c r="I628" s="9" t="n"/>
      <c r="J628" s="30">
        <f>IF(OR($H628="",NOT(ISNUMBER(IF(ISNUMBER($F628),$F628,IFERROR(--SUBSTITUTE($F628,".","/"),""))))),"",IF(AND($H628="A",ISNUMBER(IF(ISNUMBER($P628),$P628,IFERROR(--SUBSTITUTE($P628,".","/"),""))),IF(ISNUMBER($P628),$P628,IFERROR(--SUBSTITUTE($P628,".","/"),""))&gt;=IF(ISNUMBER($F628),$F628,IFERROR(--SUBSTITUTE($F628,".","/"),""))),MIN(IF(ISNUMBER($F628),$F628,IFERROR(--SUBSTITUTE($F628,".","/"),""))+INDEX(参数表!$B$4:$B$6,MATCH($H628,参数表!$A$4:$A$6,0)),IF(ISNUMBER($P628),$P628,IFERROR(--SUBSTITUTE($P628,".","/"),""))),IF(ISNUMBER($F628),$F628,IFERROR(--SUBSTITUTE($F628,".","/"),""))+INDEX(参数表!$B$4:$B$6,MATCH($H628,参数表!$A$4:$A$6,0))))</f>
        <v/>
      </c>
      <c r="K628" s="29" t="n"/>
      <c r="L628" s="8" t="n"/>
      <c r="M628" s="9" t="n"/>
      <c r="N628" s="29" t="n"/>
      <c r="O628" s="29" t="n"/>
      <c r="P628" s="29" t="n"/>
      <c r="Q628" s="29" t="n"/>
      <c r="R628" s="9" t="n"/>
      <c r="S628" s="9" t="n"/>
      <c r="T628" s="9" t="n"/>
      <c r="U628" s="9" t="n"/>
      <c r="V628" s="8" t="n"/>
      <c r="W628" s="29" t="n"/>
    </row>
    <row r="629" ht="15" customHeight="1">
      <c r="A629" s="8" t="n"/>
      <c r="B629" s="8" t="n"/>
      <c r="C629" s="8" t="n"/>
      <c r="D629" s="8" t="n"/>
      <c r="E629" s="9" t="n"/>
      <c r="F629" s="29" t="n"/>
      <c r="G629" s="8" t="n"/>
      <c r="H629" s="9" t="n"/>
      <c r="I629" s="9" t="n"/>
      <c r="J629" s="30">
        <f>IF(OR($H629="",NOT(ISNUMBER(IF(ISNUMBER($F629),$F629,IFERROR(--SUBSTITUTE($F629,".","/"),""))))),"",IF(AND($H629="A",ISNUMBER(IF(ISNUMBER($P629),$P629,IFERROR(--SUBSTITUTE($P629,".","/"),""))),IF(ISNUMBER($P629),$P629,IFERROR(--SUBSTITUTE($P629,".","/"),""))&gt;=IF(ISNUMBER($F629),$F629,IFERROR(--SUBSTITUTE($F629,".","/"),""))),MIN(IF(ISNUMBER($F629),$F629,IFERROR(--SUBSTITUTE($F629,".","/"),""))+INDEX(参数表!$B$4:$B$6,MATCH($H629,参数表!$A$4:$A$6,0)),IF(ISNUMBER($P629),$P629,IFERROR(--SUBSTITUTE($P629,".","/"),""))),IF(ISNUMBER($F629),$F629,IFERROR(--SUBSTITUTE($F629,".","/"),""))+INDEX(参数表!$B$4:$B$6,MATCH($H629,参数表!$A$4:$A$6,0))))</f>
        <v/>
      </c>
      <c r="K629" s="29" t="n"/>
      <c r="L629" s="8" t="n"/>
      <c r="M629" s="9" t="n"/>
      <c r="N629" s="29" t="n"/>
      <c r="O629" s="29" t="n"/>
      <c r="P629" s="29" t="n"/>
      <c r="Q629" s="29" t="n"/>
      <c r="R629" s="9" t="n"/>
      <c r="S629" s="9" t="n"/>
      <c r="T629" s="9" t="n"/>
      <c r="U629" s="9" t="n"/>
      <c r="V629" s="8" t="n"/>
      <c r="W629" s="29" t="n"/>
    </row>
    <row r="630" ht="15" customHeight="1">
      <c r="A630" s="8" t="n"/>
      <c r="B630" s="8" t="n"/>
      <c r="C630" s="8" t="n"/>
      <c r="D630" s="8" t="n"/>
      <c r="E630" s="9" t="n"/>
      <c r="F630" s="29" t="n"/>
      <c r="G630" s="8" t="n"/>
      <c r="H630" s="9" t="n"/>
      <c r="I630" s="9" t="n"/>
      <c r="J630" s="30">
        <f>IF(OR($H630="",NOT(ISNUMBER(IF(ISNUMBER($F630),$F630,IFERROR(--SUBSTITUTE($F630,".","/"),""))))),"",IF(AND($H630="A",ISNUMBER(IF(ISNUMBER($P630),$P630,IFERROR(--SUBSTITUTE($P630,".","/"),""))),IF(ISNUMBER($P630),$P630,IFERROR(--SUBSTITUTE($P630,".","/"),""))&gt;=IF(ISNUMBER($F630),$F630,IFERROR(--SUBSTITUTE($F630,".","/"),""))),MIN(IF(ISNUMBER($F630),$F630,IFERROR(--SUBSTITUTE($F630,".","/"),""))+INDEX(参数表!$B$4:$B$6,MATCH($H630,参数表!$A$4:$A$6,0)),IF(ISNUMBER($P630),$P630,IFERROR(--SUBSTITUTE($P630,".","/"),""))),IF(ISNUMBER($F630),$F630,IFERROR(--SUBSTITUTE($F630,".","/"),""))+INDEX(参数表!$B$4:$B$6,MATCH($H630,参数表!$A$4:$A$6,0))))</f>
        <v/>
      </c>
      <c r="K630" s="29" t="n"/>
      <c r="L630" s="8" t="n"/>
      <c r="M630" s="9" t="n"/>
      <c r="N630" s="29" t="n"/>
      <c r="O630" s="29" t="n"/>
      <c r="P630" s="29" t="n"/>
      <c r="Q630" s="29" t="n"/>
      <c r="R630" s="9" t="n"/>
      <c r="S630" s="9" t="n"/>
      <c r="T630" s="9" t="n"/>
      <c r="U630" s="9" t="n"/>
      <c r="V630" s="8" t="n"/>
      <c r="W630" s="29" t="n"/>
    </row>
    <row r="631" ht="15" customHeight="1">
      <c r="A631" s="8" t="n"/>
      <c r="B631" s="8" t="n"/>
      <c r="C631" s="8" t="n"/>
      <c r="D631" s="8" t="n"/>
      <c r="E631" s="9" t="n"/>
      <c r="F631" s="29" t="n"/>
      <c r="G631" s="8" t="n"/>
      <c r="H631" s="9" t="n"/>
      <c r="I631" s="9" t="n"/>
      <c r="J631" s="30">
        <f>IF(OR($H631="",NOT(ISNUMBER(IF(ISNUMBER($F631),$F631,IFERROR(--SUBSTITUTE($F631,".","/"),""))))),"",IF(AND($H631="A",ISNUMBER(IF(ISNUMBER($P631),$P631,IFERROR(--SUBSTITUTE($P631,".","/"),""))),IF(ISNUMBER($P631),$P631,IFERROR(--SUBSTITUTE($P631,".","/"),""))&gt;=IF(ISNUMBER($F631),$F631,IFERROR(--SUBSTITUTE($F631,".","/"),""))),MIN(IF(ISNUMBER($F631),$F631,IFERROR(--SUBSTITUTE($F631,".","/"),""))+INDEX(参数表!$B$4:$B$6,MATCH($H631,参数表!$A$4:$A$6,0)),IF(ISNUMBER($P631),$P631,IFERROR(--SUBSTITUTE($P631,".","/"),""))),IF(ISNUMBER($F631),$F631,IFERROR(--SUBSTITUTE($F631,".","/"),""))+INDEX(参数表!$B$4:$B$6,MATCH($H631,参数表!$A$4:$A$6,0))))</f>
        <v/>
      </c>
      <c r="K631" s="29" t="n"/>
      <c r="L631" s="8" t="n"/>
      <c r="M631" s="9" t="n"/>
      <c r="N631" s="29" t="n"/>
      <c r="O631" s="29" t="n"/>
      <c r="P631" s="29" t="n"/>
      <c r="Q631" s="29" t="n"/>
      <c r="R631" s="9" t="n"/>
      <c r="S631" s="9" t="n"/>
      <c r="T631" s="9" t="n"/>
      <c r="U631" s="9" t="n"/>
      <c r="V631" s="8" t="n"/>
      <c r="W631" s="29" t="n"/>
    </row>
    <row r="632" ht="15" customHeight="1">
      <c r="A632" s="8" t="n"/>
      <c r="B632" s="8" t="n"/>
      <c r="C632" s="8" t="n"/>
      <c r="D632" s="8" t="n"/>
      <c r="E632" s="9" t="n"/>
      <c r="F632" s="29" t="n"/>
      <c r="G632" s="8" t="n"/>
      <c r="H632" s="9" t="n"/>
      <c r="I632" s="9" t="n"/>
      <c r="J632" s="30">
        <f>IF(OR($H632="",NOT(ISNUMBER(IF(ISNUMBER($F632),$F632,IFERROR(--SUBSTITUTE($F632,".","/"),""))))),"",IF(AND($H632="A",ISNUMBER(IF(ISNUMBER($P632),$P632,IFERROR(--SUBSTITUTE($P632,".","/"),""))),IF(ISNUMBER($P632),$P632,IFERROR(--SUBSTITUTE($P632,".","/"),""))&gt;=IF(ISNUMBER($F632),$F632,IFERROR(--SUBSTITUTE($F632,".","/"),""))),MIN(IF(ISNUMBER($F632),$F632,IFERROR(--SUBSTITUTE($F632,".","/"),""))+INDEX(参数表!$B$4:$B$6,MATCH($H632,参数表!$A$4:$A$6,0)),IF(ISNUMBER($P632),$P632,IFERROR(--SUBSTITUTE($P632,".","/"),""))),IF(ISNUMBER($F632),$F632,IFERROR(--SUBSTITUTE($F632,".","/"),""))+INDEX(参数表!$B$4:$B$6,MATCH($H632,参数表!$A$4:$A$6,0))))</f>
        <v/>
      </c>
      <c r="K632" s="29" t="n"/>
      <c r="L632" s="8" t="n"/>
      <c r="M632" s="9" t="n"/>
      <c r="N632" s="29" t="n"/>
      <c r="O632" s="29" t="n"/>
      <c r="P632" s="29" t="n"/>
      <c r="Q632" s="29" t="n"/>
      <c r="R632" s="9" t="n"/>
      <c r="S632" s="9" t="n"/>
      <c r="T632" s="9" t="n"/>
      <c r="U632" s="9" t="n"/>
      <c r="V632" s="8" t="n"/>
      <c r="W632" s="29" t="n"/>
    </row>
    <row r="633" ht="15" customHeight="1">
      <c r="A633" s="8" t="n"/>
      <c r="B633" s="8" t="n"/>
      <c r="C633" s="8" t="n"/>
      <c r="D633" s="8" t="n"/>
      <c r="E633" s="9" t="n"/>
      <c r="F633" s="29" t="n"/>
      <c r="G633" s="8" t="n"/>
      <c r="H633" s="9" t="n"/>
      <c r="I633" s="9" t="n"/>
      <c r="J633" s="30">
        <f>IF(OR($H633="",NOT(ISNUMBER(IF(ISNUMBER($F633),$F633,IFERROR(--SUBSTITUTE($F633,".","/"),""))))),"",IF(AND($H633="A",ISNUMBER(IF(ISNUMBER($P633),$P633,IFERROR(--SUBSTITUTE($P633,".","/"),""))),IF(ISNUMBER($P633),$P633,IFERROR(--SUBSTITUTE($P633,".","/"),""))&gt;=IF(ISNUMBER($F633),$F633,IFERROR(--SUBSTITUTE($F633,".","/"),""))),MIN(IF(ISNUMBER($F633),$F633,IFERROR(--SUBSTITUTE($F633,".","/"),""))+INDEX(参数表!$B$4:$B$6,MATCH($H633,参数表!$A$4:$A$6,0)),IF(ISNUMBER($P633),$P633,IFERROR(--SUBSTITUTE($P633,".","/"),""))),IF(ISNUMBER($F633),$F633,IFERROR(--SUBSTITUTE($F633,".","/"),""))+INDEX(参数表!$B$4:$B$6,MATCH($H633,参数表!$A$4:$A$6,0))))</f>
        <v/>
      </c>
      <c r="K633" s="29" t="n"/>
      <c r="L633" s="8" t="n"/>
      <c r="M633" s="9" t="n"/>
      <c r="N633" s="29" t="n"/>
      <c r="O633" s="29" t="n"/>
      <c r="P633" s="29" t="n"/>
      <c r="Q633" s="29" t="n"/>
      <c r="R633" s="9" t="n"/>
      <c r="S633" s="9" t="n"/>
      <c r="T633" s="9" t="n"/>
      <c r="U633" s="9" t="n"/>
      <c r="V633" s="8" t="n"/>
      <c r="W633" s="29" t="n"/>
    </row>
    <row r="634" ht="15" customHeight="1">
      <c r="A634" s="8" t="n"/>
      <c r="B634" s="8" t="n"/>
      <c r="C634" s="8" t="n"/>
      <c r="D634" s="8" t="n"/>
      <c r="E634" s="9" t="n"/>
      <c r="F634" s="29" t="n"/>
      <c r="G634" s="8" t="n"/>
      <c r="H634" s="9" t="n"/>
      <c r="I634" s="9" t="n"/>
      <c r="J634" s="30">
        <f>IF(OR($H634="",NOT(ISNUMBER(IF(ISNUMBER($F634),$F634,IFERROR(--SUBSTITUTE($F634,".","/"),""))))),"",IF(AND($H634="A",ISNUMBER(IF(ISNUMBER($P634),$P634,IFERROR(--SUBSTITUTE($P634,".","/"),""))),IF(ISNUMBER($P634),$P634,IFERROR(--SUBSTITUTE($P634,".","/"),""))&gt;=IF(ISNUMBER($F634),$F634,IFERROR(--SUBSTITUTE($F634,".","/"),""))),MIN(IF(ISNUMBER($F634),$F634,IFERROR(--SUBSTITUTE($F634,".","/"),""))+INDEX(参数表!$B$4:$B$6,MATCH($H634,参数表!$A$4:$A$6,0)),IF(ISNUMBER($P634),$P634,IFERROR(--SUBSTITUTE($P634,".","/"),""))),IF(ISNUMBER($F634),$F634,IFERROR(--SUBSTITUTE($F634,".","/"),""))+INDEX(参数表!$B$4:$B$6,MATCH($H634,参数表!$A$4:$A$6,0))))</f>
        <v/>
      </c>
      <c r="K634" s="29" t="n"/>
      <c r="L634" s="8" t="n"/>
      <c r="M634" s="9" t="n"/>
      <c r="N634" s="29" t="n"/>
      <c r="O634" s="29" t="n"/>
      <c r="P634" s="29" t="n"/>
      <c r="Q634" s="29" t="n"/>
      <c r="R634" s="9" t="n"/>
      <c r="S634" s="9" t="n"/>
      <c r="T634" s="9" t="n"/>
      <c r="U634" s="9" t="n"/>
      <c r="V634" s="8" t="n"/>
      <c r="W634" s="29" t="n"/>
    </row>
    <row r="635" ht="15" customHeight="1">
      <c r="A635" s="8" t="n"/>
      <c r="B635" s="8" t="n"/>
      <c r="C635" s="8" t="n"/>
      <c r="D635" s="8" t="n"/>
      <c r="E635" s="9" t="n"/>
      <c r="F635" s="29" t="n"/>
      <c r="G635" s="8" t="n"/>
      <c r="H635" s="9" t="n"/>
      <c r="I635" s="9" t="n"/>
      <c r="J635" s="30">
        <f>IF(OR($H635="",NOT(ISNUMBER(IF(ISNUMBER($F635),$F635,IFERROR(--SUBSTITUTE($F635,".","/"),""))))),"",IF(AND($H635="A",ISNUMBER(IF(ISNUMBER($P635),$P635,IFERROR(--SUBSTITUTE($P635,".","/"),""))),IF(ISNUMBER($P635),$P635,IFERROR(--SUBSTITUTE($P635,".","/"),""))&gt;=IF(ISNUMBER($F635),$F635,IFERROR(--SUBSTITUTE($F635,".","/"),""))),MIN(IF(ISNUMBER($F635),$F635,IFERROR(--SUBSTITUTE($F635,".","/"),""))+INDEX(参数表!$B$4:$B$6,MATCH($H635,参数表!$A$4:$A$6,0)),IF(ISNUMBER($P635),$P635,IFERROR(--SUBSTITUTE($P635,".","/"),""))),IF(ISNUMBER($F635),$F635,IFERROR(--SUBSTITUTE($F635,".","/"),""))+INDEX(参数表!$B$4:$B$6,MATCH($H635,参数表!$A$4:$A$6,0))))</f>
        <v/>
      </c>
      <c r="K635" s="29" t="n"/>
      <c r="L635" s="8" t="n"/>
      <c r="M635" s="9" t="n"/>
      <c r="N635" s="29" t="n"/>
      <c r="O635" s="29" t="n"/>
      <c r="P635" s="29" t="n"/>
      <c r="Q635" s="29" t="n"/>
      <c r="R635" s="9" t="n"/>
      <c r="S635" s="9" t="n"/>
      <c r="T635" s="9" t="n"/>
      <c r="U635" s="9" t="n"/>
      <c r="V635" s="8" t="n"/>
      <c r="W635" s="29" t="n"/>
    </row>
    <row r="636" ht="15" customHeight="1">
      <c r="A636" s="8" t="n"/>
      <c r="B636" s="8" t="n"/>
      <c r="C636" s="8" t="n"/>
      <c r="D636" s="8" t="n"/>
      <c r="E636" s="9" t="n"/>
      <c r="F636" s="29" t="n"/>
      <c r="G636" s="8" t="n"/>
      <c r="H636" s="9" t="n"/>
      <c r="I636" s="9" t="n"/>
      <c r="J636" s="30">
        <f>IF(OR($H636="",NOT(ISNUMBER(IF(ISNUMBER($F636),$F636,IFERROR(--SUBSTITUTE($F636,".","/"),""))))),"",IF(AND($H636="A",ISNUMBER(IF(ISNUMBER($P636),$P636,IFERROR(--SUBSTITUTE($P636,".","/"),""))),IF(ISNUMBER($P636),$P636,IFERROR(--SUBSTITUTE($P636,".","/"),""))&gt;=IF(ISNUMBER($F636),$F636,IFERROR(--SUBSTITUTE($F636,".","/"),""))),MIN(IF(ISNUMBER($F636),$F636,IFERROR(--SUBSTITUTE($F636,".","/"),""))+INDEX(参数表!$B$4:$B$6,MATCH($H636,参数表!$A$4:$A$6,0)),IF(ISNUMBER($P636),$P636,IFERROR(--SUBSTITUTE($P636,".","/"),""))),IF(ISNUMBER($F636),$F636,IFERROR(--SUBSTITUTE($F636,".","/"),""))+INDEX(参数表!$B$4:$B$6,MATCH($H636,参数表!$A$4:$A$6,0))))</f>
        <v/>
      </c>
      <c r="K636" s="29" t="n"/>
      <c r="L636" s="8" t="n"/>
      <c r="M636" s="9" t="n"/>
      <c r="N636" s="29" t="n"/>
      <c r="O636" s="29" t="n"/>
      <c r="P636" s="29" t="n"/>
      <c r="Q636" s="29" t="n"/>
      <c r="R636" s="9" t="n"/>
      <c r="S636" s="9" t="n"/>
      <c r="T636" s="9" t="n"/>
      <c r="U636" s="9" t="n"/>
      <c r="V636" s="8" t="n"/>
      <c r="W636" s="29" t="n"/>
    </row>
    <row r="637" ht="15" customHeight="1">
      <c r="A637" s="8" t="n"/>
      <c r="B637" s="8" t="n"/>
      <c r="C637" s="8" t="n"/>
      <c r="D637" s="8" t="n"/>
      <c r="E637" s="9" t="n"/>
      <c r="F637" s="29" t="n"/>
      <c r="G637" s="8" t="n"/>
      <c r="H637" s="9" t="n"/>
      <c r="I637" s="9" t="n"/>
      <c r="J637" s="30">
        <f>IF(OR($H637="",NOT(ISNUMBER(IF(ISNUMBER($F637),$F637,IFERROR(--SUBSTITUTE($F637,".","/"),""))))),"",IF(AND($H637="A",ISNUMBER(IF(ISNUMBER($P637),$P637,IFERROR(--SUBSTITUTE($P637,".","/"),""))),IF(ISNUMBER($P637),$P637,IFERROR(--SUBSTITUTE($P637,".","/"),""))&gt;=IF(ISNUMBER($F637),$F637,IFERROR(--SUBSTITUTE($F637,".","/"),""))),MIN(IF(ISNUMBER($F637),$F637,IFERROR(--SUBSTITUTE($F637,".","/"),""))+INDEX(参数表!$B$4:$B$6,MATCH($H637,参数表!$A$4:$A$6,0)),IF(ISNUMBER($P637),$P637,IFERROR(--SUBSTITUTE($P637,".","/"),""))),IF(ISNUMBER($F637),$F637,IFERROR(--SUBSTITUTE($F637,".","/"),""))+INDEX(参数表!$B$4:$B$6,MATCH($H637,参数表!$A$4:$A$6,0))))</f>
        <v/>
      </c>
      <c r="K637" s="29" t="n"/>
      <c r="L637" s="8" t="n"/>
      <c r="M637" s="9" t="n"/>
      <c r="N637" s="29" t="n"/>
      <c r="O637" s="29" t="n"/>
      <c r="P637" s="29" t="n"/>
      <c r="Q637" s="29" t="n"/>
      <c r="R637" s="9" t="n"/>
      <c r="S637" s="9" t="n"/>
      <c r="T637" s="9" t="n"/>
      <c r="U637" s="9" t="n"/>
      <c r="V637" s="8" t="n"/>
      <c r="W637" s="29" t="n"/>
    </row>
    <row r="638" ht="15" customHeight="1">
      <c r="A638" s="8" t="n"/>
      <c r="B638" s="8" t="n"/>
      <c r="C638" s="8" t="n"/>
      <c r="D638" s="8" t="n"/>
      <c r="E638" s="9" t="n"/>
      <c r="F638" s="29" t="n"/>
      <c r="G638" s="8" t="n"/>
      <c r="H638" s="9" t="n"/>
      <c r="I638" s="9" t="n"/>
      <c r="J638" s="30">
        <f>IF(OR($H638="",NOT(ISNUMBER(IF(ISNUMBER($F638),$F638,IFERROR(--SUBSTITUTE($F638,".","/"),""))))),"",IF(AND($H638="A",ISNUMBER(IF(ISNUMBER($P638),$P638,IFERROR(--SUBSTITUTE($P638,".","/"),""))),IF(ISNUMBER($P638),$P638,IFERROR(--SUBSTITUTE($P638,".","/"),""))&gt;=IF(ISNUMBER($F638),$F638,IFERROR(--SUBSTITUTE($F638,".","/"),""))),MIN(IF(ISNUMBER($F638),$F638,IFERROR(--SUBSTITUTE($F638,".","/"),""))+INDEX(参数表!$B$4:$B$6,MATCH($H638,参数表!$A$4:$A$6,0)),IF(ISNUMBER($P638),$P638,IFERROR(--SUBSTITUTE($P638,".","/"),""))),IF(ISNUMBER($F638),$F638,IFERROR(--SUBSTITUTE($F638,".","/"),""))+INDEX(参数表!$B$4:$B$6,MATCH($H638,参数表!$A$4:$A$6,0))))</f>
        <v/>
      </c>
      <c r="K638" s="29" t="n"/>
      <c r="L638" s="8" t="n"/>
      <c r="M638" s="9" t="n"/>
      <c r="N638" s="29" t="n"/>
      <c r="O638" s="29" t="n"/>
      <c r="P638" s="29" t="n"/>
      <c r="Q638" s="29" t="n"/>
      <c r="R638" s="9" t="n"/>
      <c r="S638" s="9" t="n"/>
      <c r="T638" s="9" t="n"/>
      <c r="U638" s="9" t="n"/>
      <c r="V638" s="8" t="n"/>
      <c r="W638" s="29" t="n"/>
    </row>
    <row r="639" ht="15" customHeight="1">
      <c r="A639" s="8" t="n"/>
      <c r="B639" s="8" t="n"/>
      <c r="C639" s="8" t="n"/>
      <c r="D639" s="8" t="n"/>
      <c r="E639" s="9" t="n"/>
      <c r="F639" s="29" t="n"/>
      <c r="G639" s="8" t="n"/>
      <c r="H639" s="9" t="n"/>
      <c r="I639" s="9" t="n"/>
      <c r="J639" s="30">
        <f>IF(OR($H639="",NOT(ISNUMBER(IF(ISNUMBER($F639),$F639,IFERROR(--SUBSTITUTE($F639,".","/"),""))))),"",IF(AND($H639="A",ISNUMBER(IF(ISNUMBER($P639),$P639,IFERROR(--SUBSTITUTE($P639,".","/"),""))),IF(ISNUMBER($P639),$P639,IFERROR(--SUBSTITUTE($P639,".","/"),""))&gt;=IF(ISNUMBER($F639),$F639,IFERROR(--SUBSTITUTE($F639,".","/"),""))),MIN(IF(ISNUMBER($F639),$F639,IFERROR(--SUBSTITUTE($F639,".","/"),""))+INDEX(参数表!$B$4:$B$6,MATCH($H639,参数表!$A$4:$A$6,0)),IF(ISNUMBER($P639),$P639,IFERROR(--SUBSTITUTE($P639,".","/"),""))),IF(ISNUMBER($F639),$F639,IFERROR(--SUBSTITUTE($F639,".","/"),""))+INDEX(参数表!$B$4:$B$6,MATCH($H639,参数表!$A$4:$A$6,0))))</f>
        <v/>
      </c>
      <c r="K639" s="29" t="n"/>
      <c r="L639" s="8" t="n"/>
      <c r="M639" s="9" t="n"/>
      <c r="N639" s="29" t="n"/>
      <c r="O639" s="29" t="n"/>
      <c r="P639" s="29" t="n"/>
      <c r="Q639" s="29" t="n"/>
      <c r="R639" s="9" t="n"/>
      <c r="S639" s="9" t="n"/>
      <c r="T639" s="9" t="n"/>
      <c r="U639" s="9" t="n"/>
      <c r="V639" s="8" t="n"/>
      <c r="W639" s="29" t="n"/>
    </row>
    <row r="640" ht="15" customHeight="1">
      <c r="A640" s="8" t="n"/>
      <c r="B640" s="8" t="n"/>
      <c r="C640" s="8" t="n"/>
      <c r="D640" s="8" t="n"/>
      <c r="E640" s="9" t="n"/>
      <c r="F640" s="29" t="n"/>
      <c r="G640" s="8" t="n"/>
      <c r="H640" s="9" t="n"/>
      <c r="I640" s="9" t="n"/>
      <c r="J640" s="30">
        <f>IF(OR($H640="",NOT(ISNUMBER(IF(ISNUMBER($F640),$F640,IFERROR(--SUBSTITUTE($F640,".","/"),""))))),"",IF(AND($H640="A",ISNUMBER(IF(ISNUMBER($P640),$P640,IFERROR(--SUBSTITUTE($P640,".","/"),""))),IF(ISNUMBER($P640),$P640,IFERROR(--SUBSTITUTE($P640,".","/"),""))&gt;=IF(ISNUMBER($F640),$F640,IFERROR(--SUBSTITUTE($F640,".","/"),""))),MIN(IF(ISNUMBER($F640),$F640,IFERROR(--SUBSTITUTE($F640,".","/"),""))+INDEX(参数表!$B$4:$B$6,MATCH($H640,参数表!$A$4:$A$6,0)),IF(ISNUMBER($P640),$P640,IFERROR(--SUBSTITUTE($P640,".","/"),""))),IF(ISNUMBER($F640),$F640,IFERROR(--SUBSTITUTE($F640,".","/"),""))+INDEX(参数表!$B$4:$B$6,MATCH($H640,参数表!$A$4:$A$6,0))))</f>
        <v/>
      </c>
      <c r="K640" s="29" t="n"/>
      <c r="L640" s="8" t="n"/>
      <c r="M640" s="9" t="n"/>
      <c r="N640" s="29" t="n"/>
      <c r="O640" s="29" t="n"/>
      <c r="P640" s="29" t="n"/>
      <c r="Q640" s="29" t="n"/>
      <c r="R640" s="9" t="n"/>
      <c r="S640" s="9" t="n"/>
      <c r="T640" s="9" t="n"/>
      <c r="U640" s="9" t="n"/>
      <c r="V640" s="8" t="n"/>
      <c r="W640" s="29" t="n"/>
    </row>
    <row r="641" ht="15" customHeight="1">
      <c r="A641" s="8" t="n"/>
      <c r="B641" s="8" t="n"/>
      <c r="C641" s="8" t="n"/>
      <c r="D641" s="8" t="n"/>
      <c r="E641" s="9" t="n"/>
      <c r="F641" s="29" t="n"/>
      <c r="G641" s="8" t="n"/>
      <c r="H641" s="9" t="n"/>
      <c r="I641" s="9" t="n"/>
      <c r="J641" s="30">
        <f>IF(OR($H641="",NOT(ISNUMBER(IF(ISNUMBER($F641),$F641,IFERROR(--SUBSTITUTE($F641,".","/"),""))))),"",IF(AND($H641="A",ISNUMBER(IF(ISNUMBER($P641),$P641,IFERROR(--SUBSTITUTE($P641,".","/"),""))),IF(ISNUMBER($P641),$P641,IFERROR(--SUBSTITUTE($P641,".","/"),""))&gt;=IF(ISNUMBER($F641),$F641,IFERROR(--SUBSTITUTE($F641,".","/"),""))),MIN(IF(ISNUMBER($F641),$F641,IFERROR(--SUBSTITUTE($F641,".","/"),""))+INDEX(参数表!$B$4:$B$6,MATCH($H641,参数表!$A$4:$A$6,0)),IF(ISNUMBER($P641),$P641,IFERROR(--SUBSTITUTE($P641,".","/"),""))),IF(ISNUMBER($F641),$F641,IFERROR(--SUBSTITUTE($F641,".","/"),""))+INDEX(参数表!$B$4:$B$6,MATCH($H641,参数表!$A$4:$A$6,0))))</f>
        <v/>
      </c>
      <c r="K641" s="29" t="n"/>
      <c r="L641" s="8" t="n"/>
      <c r="M641" s="9" t="n"/>
      <c r="N641" s="29" t="n"/>
      <c r="O641" s="29" t="n"/>
      <c r="P641" s="29" t="n"/>
      <c r="Q641" s="29" t="n"/>
      <c r="R641" s="9" t="n"/>
      <c r="S641" s="9" t="n"/>
      <c r="T641" s="9" t="n"/>
      <c r="U641" s="9" t="n"/>
      <c r="V641" s="8" t="n"/>
      <c r="W641" s="29" t="n"/>
    </row>
    <row r="642" ht="15" customHeight="1">
      <c r="A642" s="8" t="n"/>
      <c r="B642" s="8" t="n"/>
      <c r="C642" s="8" t="n"/>
      <c r="D642" s="8" t="n"/>
      <c r="E642" s="9" t="n"/>
      <c r="F642" s="29" t="n"/>
      <c r="G642" s="8" t="n"/>
      <c r="H642" s="9" t="n"/>
      <c r="I642" s="9" t="n"/>
      <c r="J642" s="30">
        <f>IF(OR($H642="",NOT(ISNUMBER(IF(ISNUMBER($F642),$F642,IFERROR(--SUBSTITUTE($F642,".","/"),""))))),"",IF(AND($H642="A",ISNUMBER(IF(ISNUMBER($P642),$P642,IFERROR(--SUBSTITUTE($P642,".","/"),""))),IF(ISNUMBER($P642),$P642,IFERROR(--SUBSTITUTE($P642,".","/"),""))&gt;=IF(ISNUMBER($F642),$F642,IFERROR(--SUBSTITUTE($F642,".","/"),""))),MIN(IF(ISNUMBER($F642),$F642,IFERROR(--SUBSTITUTE($F642,".","/"),""))+INDEX(参数表!$B$4:$B$6,MATCH($H642,参数表!$A$4:$A$6,0)),IF(ISNUMBER($P642),$P642,IFERROR(--SUBSTITUTE($P642,".","/"),""))),IF(ISNUMBER($F642),$F642,IFERROR(--SUBSTITUTE($F642,".","/"),""))+INDEX(参数表!$B$4:$B$6,MATCH($H642,参数表!$A$4:$A$6,0))))</f>
        <v/>
      </c>
      <c r="K642" s="29" t="n"/>
      <c r="L642" s="8" t="n"/>
      <c r="M642" s="9" t="n"/>
      <c r="N642" s="29" t="n"/>
      <c r="O642" s="29" t="n"/>
      <c r="P642" s="29" t="n"/>
      <c r="Q642" s="29" t="n"/>
      <c r="R642" s="9" t="n"/>
      <c r="S642" s="9" t="n"/>
      <c r="T642" s="9" t="n"/>
      <c r="U642" s="9" t="n"/>
      <c r="V642" s="8" t="n"/>
      <c r="W642" s="29" t="n"/>
    </row>
    <row r="643" ht="15" customHeight="1">
      <c r="A643" s="8" t="n"/>
      <c r="B643" s="8" t="n"/>
      <c r="C643" s="8" t="n"/>
      <c r="D643" s="8" t="n"/>
      <c r="E643" s="9" t="n"/>
      <c r="F643" s="29" t="n"/>
      <c r="G643" s="8" t="n"/>
      <c r="H643" s="9" t="n"/>
      <c r="I643" s="9" t="n"/>
      <c r="J643" s="30">
        <f>IF(OR($H643="",NOT(ISNUMBER(IF(ISNUMBER($F643),$F643,IFERROR(--SUBSTITUTE($F643,".","/"),""))))),"",IF(AND($H643="A",ISNUMBER(IF(ISNUMBER($P643),$P643,IFERROR(--SUBSTITUTE($P643,".","/"),""))),IF(ISNUMBER($P643),$P643,IFERROR(--SUBSTITUTE($P643,".","/"),""))&gt;=IF(ISNUMBER($F643),$F643,IFERROR(--SUBSTITUTE($F643,".","/"),""))),MIN(IF(ISNUMBER($F643),$F643,IFERROR(--SUBSTITUTE($F643,".","/"),""))+INDEX(参数表!$B$4:$B$6,MATCH($H643,参数表!$A$4:$A$6,0)),IF(ISNUMBER($P643),$P643,IFERROR(--SUBSTITUTE($P643,".","/"),""))),IF(ISNUMBER($F643),$F643,IFERROR(--SUBSTITUTE($F643,".","/"),""))+INDEX(参数表!$B$4:$B$6,MATCH($H643,参数表!$A$4:$A$6,0))))</f>
        <v/>
      </c>
      <c r="K643" s="29" t="n"/>
      <c r="L643" s="8" t="n"/>
      <c r="M643" s="9" t="n"/>
      <c r="N643" s="29" t="n"/>
      <c r="O643" s="29" t="n"/>
      <c r="P643" s="29" t="n"/>
      <c r="Q643" s="29" t="n"/>
      <c r="R643" s="9" t="n"/>
      <c r="S643" s="9" t="n"/>
      <c r="T643" s="9" t="n"/>
      <c r="U643" s="9" t="n"/>
      <c r="V643" s="8" t="n"/>
      <c r="W643" s="29" t="n"/>
    </row>
    <row r="644" ht="15" customHeight="1">
      <c r="A644" s="8" t="n"/>
      <c r="B644" s="8" t="n"/>
      <c r="C644" s="8" t="n"/>
      <c r="D644" s="8" t="n"/>
      <c r="E644" s="9" t="n"/>
      <c r="F644" s="29" t="n"/>
      <c r="G644" s="8" t="n"/>
      <c r="H644" s="9" t="n"/>
      <c r="I644" s="9" t="n"/>
      <c r="J644" s="30">
        <f>IF(OR($H644="",NOT(ISNUMBER(IF(ISNUMBER($F644),$F644,IFERROR(--SUBSTITUTE($F644,".","/"),""))))),"",IF(AND($H644="A",ISNUMBER(IF(ISNUMBER($P644),$P644,IFERROR(--SUBSTITUTE($P644,".","/"),""))),IF(ISNUMBER($P644),$P644,IFERROR(--SUBSTITUTE($P644,".","/"),""))&gt;=IF(ISNUMBER($F644),$F644,IFERROR(--SUBSTITUTE($F644,".","/"),""))),MIN(IF(ISNUMBER($F644),$F644,IFERROR(--SUBSTITUTE($F644,".","/"),""))+INDEX(参数表!$B$4:$B$6,MATCH($H644,参数表!$A$4:$A$6,0)),IF(ISNUMBER($P644),$P644,IFERROR(--SUBSTITUTE($P644,".","/"),""))),IF(ISNUMBER($F644),$F644,IFERROR(--SUBSTITUTE($F644,".","/"),""))+INDEX(参数表!$B$4:$B$6,MATCH($H644,参数表!$A$4:$A$6,0))))</f>
        <v/>
      </c>
      <c r="K644" s="29" t="n"/>
      <c r="L644" s="8" t="n"/>
      <c r="M644" s="9" t="n"/>
      <c r="N644" s="29" t="n"/>
      <c r="O644" s="29" t="n"/>
      <c r="P644" s="29" t="n"/>
      <c r="Q644" s="29" t="n"/>
      <c r="R644" s="9" t="n"/>
      <c r="S644" s="9" t="n"/>
      <c r="T644" s="9" t="n"/>
      <c r="U644" s="9" t="n"/>
      <c r="V644" s="8" t="n"/>
      <c r="W644" s="29" t="n"/>
    </row>
    <row r="645" ht="15" customHeight="1">
      <c r="A645" s="8" t="n"/>
      <c r="B645" s="8" t="n"/>
      <c r="C645" s="8" t="n"/>
      <c r="D645" s="8" t="n"/>
      <c r="E645" s="9" t="n"/>
      <c r="F645" s="29" t="n"/>
      <c r="G645" s="8" t="n"/>
      <c r="H645" s="9" t="n"/>
      <c r="I645" s="9" t="n"/>
      <c r="J645" s="30">
        <f>IF(OR($H645="",NOT(ISNUMBER(IF(ISNUMBER($F645),$F645,IFERROR(--SUBSTITUTE($F645,".","/"),""))))),"",IF(AND($H645="A",ISNUMBER(IF(ISNUMBER($P645),$P645,IFERROR(--SUBSTITUTE($P645,".","/"),""))),IF(ISNUMBER($P645),$P645,IFERROR(--SUBSTITUTE($P645,".","/"),""))&gt;=IF(ISNUMBER($F645),$F645,IFERROR(--SUBSTITUTE($F645,".","/"),""))),MIN(IF(ISNUMBER($F645),$F645,IFERROR(--SUBSTITUTE($F645,".","/"),""))+INDEX(参数表!$B$4:$B$6,MATCH($H645,参数表!$A$4:$A$6,0)),IF(ISNUMBER($P645),$P645,IFERROR(--SUBSTITUTE($P645,".","/"),""))),IF(ISNUMBER($F645),$F645,IFERROR(--SUBSTITUTE($F645,".","/"),""))+INDEX(参数表!$B$4:$B$6,MATCH($H645,参数表!$A$4:$A$6,0))))</f>
        <v/>
      </c>
      <c r="K645" s="29" t="n"/>
      <c r="L645" s="8" t="n"/>
      <c r="M645" s="9" t="n"/>
      <c r="N645" s="29" t="n"/>
      <c r="O645" s="29" t="n"/>
      <c r="P645" s="29" t="n"/>
      <c r="Q645" s="29" t="n"/>
      <c r="R645" s="9" t="n"/>
      <c r="S645" s="9" t="n"/>
      <c r="T645" s="9" t="n"/>
      <c r="U645" s="9" t="n"/>
      <c r="V645" s="8" t="n"/>
      <c r="W645" s="29" t="n"/>
    </row>
    <row r="646" ht="15" customHeight="1">
      <c r="A646" s="8" t="n"/>
      <c r="B646" s="8" t="n"/>
      <c r="C646" s="8" t="n"/>
      <c r="D646" s="8" t="n"/>
      <c r="E646" s="9" t="n"/>
      <c r="F646" s="29" t="n"/>
      <c r="G646" s="8" t="n"/>
      <c r="H646" s="9" t="n"/>
      <c r="I646" s="9" t="n"/>
      <c r="J646" s="30">
        <f>IF(OR($H646="",NOT(ISNUMBER(IF(ISNUMBER($F646),$F646,IFERROR(--SUBSTITUTE($F646,".","/"),""))))),"",IF(AND($H646="A",ISNUMBER(IF(ISNUMBER($P646),$P646,IFERROR(--SUBSTITUTE($P646,".","/"),""))),IF(ISNUMBER($P646),$P646,IFERROR(--SUBSTITUTE($P646,".","/"),""))&gt;=IF(ISNUMBER($F646),$F646,IFERROR(--SUBSTITUTE($F646,".","/"),""))),MIN(IF(ISNUMBER($F646),$F646,IFERROR(--SUBSTITUTE($F646,".","/"),""))+INDEX(参数表!$B$4:$B$6,MATCH($H646,参数表!$A$4:$A$6,0)),IF(ISNUMBER($P646),$P646,IFERROR(--SUBSTITUTE($P646,".","/"),""))),IF(ISNUMBER($F646),$F646,IFERROR(--SUBSTITUTE($F646,".","/"),""))+INDEX(参数表!$B$4:$B$6,MATCH($H646,参数表!$A$4:$A$6,0))))</f>
        <v/>
      </c>
      <c r="K646" s="29" t="n"/>
      <c r="L646" s="8" t="n"/>
      <c r="M646" s="9" t="n"/>
      <c r="N646" s="29" t="n"/>
      <c r="O646" s="29" t="n"/>
      <c r="P646" s="29" t="n"/>
      <c r="Q646" s="29" t="n"/>
      <c r="R646" s="9" t="n"/>
      <c r="S646" s="9" t="n"/>
      <c r="T646" s="9" t="n"/>
      <c r="U646" s="9" t="n"/>
      <c r="V646" s="8" t="n"/>
      <c r="W646" s="29" t="n"/>
    </row>
    <row r="647" ht="15" customHeight="1">
      <c r="A647" s="8" t="n"/>
      <c r="B647" s="8" t="n"/>
      <c r="C647" s="8" t="n"/>
      <c r="D647" s="8" t="n"/>
      <c r="E647" s="9" t="n"/>
      <c r="F647" s="29" t="n"/>
      <c r="G647" s="8" t="n"/>
      <c r="H647" s="9" t="n"/>
      <c r="I647" s="9" t="n"/>
      <c r="J647" s="30">
        <f>IF(OR($H647="",NOT(ISNUMBER(IF(ISNUMBER($F647),$F647,IFERROR(--SUBSTITUTE($F647,".","/"),""))))),"",IF(AND($H647="A",ISNUMBER(IF(ISNUMBER($P647),$P647,IFERROR(--SUBSTITUTE($P647,".","/"),""))),IF(ISNUMBER($P647),$P647,IFERROR(--SUBSTITUTE($P647,".","/"),""))&gt;=IF(ISNUMBER($F647),$F647,IFERROR(--SUBSTITUTE($F647,".","/"),""))),MIN(IF(ISNUMBER($F647),$F647,IFERROR(--SUBSTITUTE($F647,".","/"),""))+INDEX(参数表!$B$4:$B$6,MATCH($H647,参数表!$A$4:$A$6,0)),IF(ISNUMBER($P647),$P647,IFERROR(--SUBSTITUTE($P647,".","/"),""))),IF(ISNUMBER($F647),$F647,IFERROR(--SUBSTITUTE($F647,".","/"),""))+INDEX(参数表!$B$4:$B$6,MATCH($H647,参数表!$A$4:$A$6,0))))</f>
        <v/>
      </c>
      <c r="K647" s="29" t="n"/>
      <c r="L647" s="8" t="n"/>
      <c r="M647" s="9" t="n"/>
      <c r="N647" s="29" t="n"/>
      <c r="O647" s="29" t="n"/>
      <c r="P647" s="29" t="n"/>
      <c r="Q647" s="29" t="n"/>
      <c r="R647" s="9" t="n"/>
      <c r="S647" s="9" t="n"/>
      <c r="T647" s="9" t="n"/>
      <c r="U647" s="9" t="n"/>
      <c r="V647" s="8" t="n"/>
      <c r="W647" s="29" t="n"/>
    </row>
    <row r="648" ht="15" customHeight="1">
      <c r="A648" s="8" t="n"/>
      <c r="B648" s="8" t="n"/>
      <c r="C648" s="8" t="n"/>
      <c r="D648" s="8" t="n"/>
      <c r="E648" s="9" t="n"/>
      <c r="F648" s="29" t="n"/>
      <c r="G648" s="8" t="n"/>
      <c r="H648" s="9" t="n"/>
      <c r="I648" s="9" t="n"/>
      <c r="J648" s="30">
        <f>IF(OR($H648="",NOT(ISNUMBER(IF(ISNUMBER($F648),$F648,IFERROR(--SUBSTITUTE($F648,".","/"),""))))),"",IF(AND($H648="A",ISNUMBER(IF(ISNUMBER($P648),$P648,IFERROR(--SUBSTITUTE($P648,".","/"),""))),IF(ISNUMBER($P648),$P648,IFERROR(--SUBSTITUTE($P648,".","/"),""))&gt;=IF(ISNUMBER($F648),$F648,IFERROR(--SUBSTITUTE($F648,".","/"),""))),MIN(IF(ISNUMBER($F648),$F648,IFERROR(--SUBSTITUTE($F648,".","/"),""))+INDEX(参数表!$B$4:$B$6,MATCH($H648,参数表!$A$4:$A$6,0)),IF(ISNUMBER($P648),$P648,IFERROR(--SUBSTITUTE($P648,".","/"),""))),IF(ISNUMBER($F648),$F648,IFERROR(--SUBSTITUTE($F648,".","/"),""))+INDEX(参数表!$B$4:$B$6,MATCH($H648,参数表!$A$4:$A$6,0))))</f>
        <v/>
      </c>
      <c r="K648" s="29" t="n"/>
      <c r="L648" s="8" t="n"/>
      <c r="M648" s="9" t="n"/>
      <c r="N648" s="29" t="n"/>
      <c r="O648" s="29" t="n"/>
      <c r="P648" s="29" t="n"/>
      <c r="Q648" s="29" t="n"/>
      <c r="R648" s="9" t="n"/>
      <c r="S648" s="9" t="n"/>
      <c r="T648" s="9" t="n"/>
      <c r="U648" s="9" t="n"/>
      <c r="V648" s="8" t="n"/>
      <c r="W648" s="29" t="n"/>
    </row>
    <row r="649" ht="15" customHeight="1">
      <c r="A649" s="8" t="n"/>
      <c r="B649" s="8" t="n"/>
      <c r="C649" s="8" t="n"/>
      <c r="D649" s="8" t="n"/>
      <c r="E649" s="9" t="n"/>
      <c r="F649" s="29" t="n"/>
      <c r="G649" s="8" t="n"/>
      <c r="H649" s="9" t="n"/>
      <c r="I649" s="9" t="n"/>
      <c r="J649" s="30">
        <f>IF(OR($H649="",NOT(ISNUMBER(IF(ISNUMBER($F649),$F649,IFERROR(--SUBSTITUTE($F649,".","/"),""))))),"",IF(AND($H649="A",ISNUMBER(IF(ISNUMBER($P649),$P649,IFERROR(--SUBSTITUTE($P649,".","/"),""))),IF(ISNUMBER($P649),$P649,IFERROR(--SUBSTITUTE($P649,".","/"),""))&gt;=IF(ISNUMBER($F649),$F649,IFERROR(--SUBSTITUTE($F649,".","/"),""))),MIN(IF(ISNUMBER($F649),$F649,IFERROR(--SUBSTITUTE($F649,".","/"),""))+INDEX(参数表!$B$4:$B$6,MATCH($H649,参数表!$A$4:$A$6,0)),IF(ISNUMBER($P649),$P649,IFERROR(--SUBSTITUTE($P649,".","/"),""))),IF(ISNUMBER($F649),$F649,IFERROR(--SUBSTITUTE($F649,".","/"),""))+INDEX(参数表!$B$4:$B$6,MATCH($H649,参数表!$A$4:$A$6,0))))</f>
        <v/>
      </c>
      <c r="K649" s="29" t="n"/>
      <c r="L649" s="8" t="n"/>
      <c r="M649" s="9" t="n"/>
      <c r="N649" s="29" t="n"/>
      <c r="O649" s="29" t="n"/>
      <c r="P649" s="29" t="n"/>
      <c r="Q649" s="29" t="n"/>
      <c r="R649" s="9" t="n"/>
      <c r="S649" s="9" t="n"/>
      <c r="T649" s="9" t="n"/>
      <c r="U649" s="9" t="n"/>
      <c r="V649" s="8" t="n"/>
      <c r="W649" s="29" t="n"/>
    </row>
    <row r="650" ht="15" customHeight="1">
      <c r="A650" s="8" t="n"/>
      <c r="B650" s="8" t="n"/>
      <c r="C650" s="8" t="n"/>
      <c r="D650" s="8" t="n"/>
      <c r="E650" s="9" t="n"/>
      <c r="F650" s="29" t="n"/>
      <c r="G650" s="8" t="n"/>
      <c r="H650" s="9" t="n"/>
      <c r="I650" s="9" t="n"/>
      <c r="J650" s="30">
        <f>IF(OR($H650="",NOT(ISNUMBER(IF(ISNUMBER($F650),$F650,IFERROR(--SUBSTITUTE($F650,".","/"),""))))),"",IF(AND($H650="A",ISNUMBER(IF(ISNUMBER($P650),$P650,IFERROR(--SUBSTITUTE($P650,".","/"),""))),IF(ISNUMBER($P650),$P650,IFERROR(--SUBSTITUTE($P650,".","/"),""))&gt;=IF(ISNUMBER($F650),$F650,IFERROR(--SUBSTITUTE($F650,".","/"),""))),MIN(IF(ISNUMBER($F650),$F650,IFERROR(--SUBSTITUTE($F650,".","/"),""))+INDEX(参数表!$B$4:$B$6,MATCH($H650,参数表!$A$4:$A$6,0)),IF(ISNUMBER($P650),$P650,IFERROR(--SUBSTITUTE($P650,".","/"),""))),IF(ISNUMBER($F650),$F650,IFERROR(--SUBSTITUTE($F650,".","/"),""))+INDEX(参数表!$B$4:$B$6,MATCH($H650,参数表!$A$4:$A$6,0))))</f>
        <v/>
      </c>
      <c r="K650" s="29" t="n"/>
      <c r="L650" s="8" t="n"/>
      <c r="M650" s="9" t="n"/>
      <c r="N650" s="29" t="n"/>
      <c r="O650" s="29" t="n"/>
      <c r="P650" s="29" t="n"/>
      <c r="Q650" s="29" t="n"/>
      <c r="R650" s="9" t="n"/>
      <c r="S650" s="9" t="n"/>
      <c r="T650" s="9" t="n"/>
      <c r="U650" s="9" t="n"/>
      <c r="V650" s="8" t="n"/>
      <c r="W650" s="29" t="n"/>
    </row>
    <row r="651" ht="15" customHeight="1">
      <c r="A651" s="8" t="n"/>
      <c r="B651" s="8" t="n"/>
      <c r="C651" s="8" t="n"/>
      <c r="D651" s="8" t="n"/>
      <c r="E651" s="9" t="n"/>
      <c r="F651" s="29" t="n"/>
      <c r="G651" s="8" t="n"/>
      <c r="H651" s="9" t="n"/>
      <c r="I651" s="9" t="n"/>
      <c r="J651" s="30">
        <f>IF(OR($H651="",NOT(ISNUMBER(IF(ISNUMBER($F651),$F651,IFERROR(--SUBSTITUTE($F651,".","/"),""))))),"",IF(AND($H651="A",ISNUMBER(IF(ISNUMBER($P651),$P651,IFERROR(--SUBSTITUTE($P651,".","/"),""))),IF(ISNUMBER($P651),$P651,IFERROR(--SUBSTITUTE($P651,".","/"),""))&gt;=IF(ISNUMBER($F651),$F651,IFERROR(--SUBSTITUTE($F651,".","/"),""))),MIN(IF(ISNUMBER($F651),$F651,IFERROR(--SUBSTITUTE($F651,".","/"),""))+INDEX(参数表!$B$4:$B$6,MATCH($H651,参数表!$A$4:$A$6,0)),IF(ISNUMBER($P651),$P651,IFERROR(--SUBSTITUTE($P651,".","/"),""))),IF(ISNUMBER($F651),$F651,IFERROR(--SUBSTITUTE($F651,".","/"),""))+INDEX(参数表!$B$4:$B$6,MATCH($H651,参数表!$A$4:$A$6,0))))</f>
        <v/>
      </c>
      <c r="K651" s="29" t="n"/>
      <c r="L651" s="8" t="n"/>
      <c r="M651" s="9" t="n"/>
      <c r="N651" s="29" t="n"/>
      <c r="O651" s="29" t="n"/>
      <c r="P651" s="29" t="n"/>
      <c r="Q651" s="29" t="n"/>
      <c r="R651" s="9" t="n"/>
      <c r="S651" s="9" t="n"/>
      <c r="T651" s="9" t="n"/>
      <c r="U651" s="9" t="n"/>
      <c r="V651" s="8" t="n"/>
      <c r="W651" s="29" t="n"/>
    </row>
    <row r="652" ht="15" customHeight="1">
      <c r="A652" s="8" t="n"/>
      <c r="B652" s="8" t="n"/>
      <c r="C652" s="8" t="n"/>
      <c r="D652" s="8" t="n"/>
      <c r="E652" s="9" t="n"/>
      <c r="F652" s="29" t="n"/>
      <c r="G652" s="8" t="n"/>
      <c r="H652" s="9" t="n"/>
      <c r="I652" s="9" t="n"/>
      <c r="J652" s="30">
        <f>IF(OR($H652="",NOT(ISNUMBER(IF(ISNUMBER($F652),$F652,IFERROR(--SUBSTITUTE($F652,".","/"),""))))),"",IF(AND($H652="A",ISNUMBER(IF(ISNUMBER($P652),$P652,IFERROR(--SUBSTITUTE($P652,".","/"),""))),IF(ISNUMBER($P652),$P652,IFERROR(--SUBSTITUTE($P652,".","/"),""))&gt;=IF(ISNUMBER($F652),$F652,IFERROR(--SUBSTITUTE($F652,".","/"),""))),MIN(IF(ISNUMBER($F652),$F652,IFERROR(--SUBSTITUTE($F652,".","/"),""))+INDEX(参数表!$B$4:$B$6,MATCH($H652,参数表!$A$4:$A$6,0)),IF(ISNUMBER($P652),$P652,IFERROR(--SUBSTITUTE($P652,".","/"),""))),IF(ISNUMBER($F652),$F652,IFERROR(--SUBSTITUTE($F652,".","/"),""))+INDEX(参数表!$B$4:$B$6,MATCH($H652,参数表!$A$4:$A$6,0))))</f>
        <v/>
      </c>
      <c r="K652" s="29" t="n"/>
      <c r="L652" s="8" t="n"/>
      <c r="M652" s="9" t="n"/>
      <c r="N652" s="29" t="n"/>
      <c r="O652" s="29" t="n"/>
      <c r="P652" s="29" t="n"/>
      <c r="Q652" s="29" t="n"/>
      <c r="R652" s="9" t="n"/>
      <c r="S652" s="9" t="n"/>
      <c r="T652" s="9" t="n"/>
      <c r="U652" s="9" t="n"/>
      <c r="V652" s="8" t="n"/>
      <c r="W652" s="29" t="n"/>
    </row>
    <row r="653" ht="15" customHeight="1">
      <c r="A653" s="8" t="n"/>
      <c r="B653" s="8" t="n"/>
      <c r="C653" s="8" t="n"/>
      <c r="D653" s="8" t="n"/>
      <c r="E653" s="9" t="n"/>
      <c r="F653" s="29" t="n"/>
      <c r="G653" s="8" t="n"/>
      <c r="H653" s="9" t="n"/>
      <c r="I653" s="9" t="n"/>
      <c r="J653" s="30">
        <f>IF(OR($H653="",NOT(ISNUMBER(IF(ISNUMBER($F653),$F653,IFERROR(--SUBSTITUTE($F653,".","/"),""))))),"",IF(AND($H653="A",ISNUMBER(IF(ISNUMBER($P653),$P653,IFERROR(--SUBSTITUTE($P653,".","/"),""))),IF(ISNUMBER($P653),$P653,IFERROR(--SUBSTITUTE($P653,".","/"),""))&gt;=IF(ISNUMBER($F653),$F653,IFERROR(--SUBSTITUTE($F653,".","/"),""))),MIN(IF(ISNUMBER($F653),$F653,IFERROR(--SUBSTITUTE($F653,".","/"),""))+INDEX(参数表!$B$4:$B$6,MATCH($H653,参数表!$A$4:$A$6,0)),IF(ISNUMBER($P653),$P653,IFERROR(--SUBSTITUTE($P653,".","/"),""))),IF(ISNUMBER($F653),$F653,IFERROR(--SUBSTITUTE($F653,".","/"),""))+INDEX(参数表!$B$4:$B$6,MATCH($H653,参数表!$A$4:$A$6,0))))</f>
        <v/>
      </c>
      <c r="K653" s="29" t="n"/>
      <c r="L653" s="8" t="n"/>
      <c r="M653" s="9" t="n"/>
      <c r="N653" s="29" t="n"/>
      <c r="O653" s="29" t="n"/>
      <c r="P653" s="29" t="n"/>
      <c r="Q653" s="29" t="n"/>
      <c r="R653" s="9" t="n"/>
      <c r="S653" s="9" t="n"/>
      <c r="T653" s="9" t="n"/>
      <c r="U653" s="9" t="n"/>
      <c r="V653" s="8" t="n"/>
      <c r="W653" s="29" t="n"/>
    </row>
    <row r="654" ht="15" customHeight="1">
      <c r="A654" s="8" t="n"/>
      <c r="B654" s="8" t="n"/>
      <c r="C654" s="8" t="n"/>
      <c r="D654" s="8" t="n"/>
      <c r="E654" s="9" t="n"/>
      <c r="F654" s="29" t="n"/>
      <c r="G654" s="8" t="n"/>
      <c r="H654" s="9" t="n"/>
      <c r="I654" s="9" t="n"/>
      <c r="J654" s="30">
        <f>IF(OR($H654="",NOT(ISNUMBER(IF(ISNUMBER($F654),$F654,IFERROR(--SUBSTITUTE($F654,".","/"),""))))),"",IF(AND($H654="A",ISNUMBER(IF(ISNUMBER($P654),$P654,IFERROR(--SUBSTITUTE($P654,".","/"),""))),IF(ISNUMBER($P654),$P654,IFERROR(--SUBSTITUTE($P654,".","/"),""))&gt;=IF(ISNUMBER($F654),$F654,IFERROR(--SUBSTITUTE($F654,".","/"),""))),MIN(IF(ISNUMBER($F654),$F654,IFERROR(--SUBSTITUTE($F654,".","/"),""))+INDEX(参数表!$B$4:$B$6,MATCH($H654,参数表!$A$4:$A$6,0)),IF(ISNUMBER($P654),$P654,IFERROR(--SUBSTITUTE($P654,".","/"),""))),IF(ISNUMBER($F654),$F654,IFERROR(--SUBSTITUTE($F654,".","/"),""))+INDEX(参数表!$B$4:$B$6,MATCH($H654,参数表!$A$4:$A$6,0))))</f>
        <v/>
      </c>
      <c r="K654" s="29" t="n"/>
      <c r="L654" s="8" t="n"/>
      <c r="M654" s="9" t="n"/>
      <c r="N654" s="29" t="n"/>
      <c r="O654" s="29" t="n"/>
      <c r="P654" s="29" t="n"/>
      <c r="Q654" s="29" t="n"/>
      <c r="R654" s="9" t="n"/>
      <c r="S654" s="9" t="n"/>
      <c r="T654" s="9" t="n"/>
      <c r="U654" s="9" t="n"/>
      <c r="V654" s="8" t="n"/>
      <c r="W654" s="29" t="n"/>
    </row>
    <row r="655" ht="15" customHeight="1">
      <c r="A655" s="8" t="n"/>
      <c r="B655" s="8" t="n"/>
      <c r="C655" s="8" t="n"/>
      <c r="D655" s="8" t="n"/>
      <c r="E655" s="9" t="n"/>
      <c r="F655" s="29" t="n"/>
      <c r="G655" s="8" t="n"/>
      <c r="H655" s="9" t="n"/>
      <c r="I655" s="9" t="n"/>
      <c r="J655" s="30">
        <f>IF(OR($H655="",NOT(ISNUMBER(IF(ISNUMBER($F655),$F655,IFERROR(--SUBSTITUTE($F655,".","/"),""))))),"",IF(AND($H655="A",ISNUMBER(IF(ISNUMBER($P655),$P655,IFERROR(--SUBSTITUTE($P655,".","/"),""))),IF(ISNUMBER($P655),$P655,IFERROR(--SUBSTITUTE($P655,".","/"),""))&gt;=IF(ISNUMBER($F655),$F655,IFERROR(--SUBSTITUTE($F655,".","/"),""))),MIN(IF(ISNUMBER($F655),$F655,IFERROR(--SUBSTITUTE($F655,".","/"),""))+INDEX(参数表!$B$4:$B$6,MATCH($H655,参数表!$A$4:$A$6,0)),IF(ISNUMBER($P655),$P655,IFERROR(--SUBSTITUTE($P655,".","/"),""))),IF(ISNUMBER($F655),$F655,IFERROR(--SUBSTITUTE($F655,".","/"),""))+INDEX(参数表!$B$4:$B$6,MATCH($H655,参数表!$A$4:$A$6,0))))</f>
        <v/>
      </c>
      <c r="K655" s="29" t="n"/>
      <c r="L655" s="8" t="n"/>
      <c r="M655" s="9" t="n"/>
      <c r="N655" s="29" t="n"/>
      <c r="O655" s="29" t="n"/>
      <c r="P655" s="29" t="n"/>
      <c r="Q655" s="29" t="n"/>
      <c r="R655" s="9" t="n"/>
      <c r="S655" s="9" t="n"/>
      <c r="T655" s="9" t="n"/>
      <c r="U655" s="9" t="n"/>
      <c r="V655" s="8" t="n"/>
      <c r="W655" s="29" t="n"/>
    </row>
    <row r="656" ht="15" customHeight="1">
      <c r="A656" s="8" t="n"/>
      <c r="B656" s="8" t="n"/>
      <c r="C656" s="8" t="n"/>
      <c r="D656" s="8" t="n"/>
      <c r="E656" s="9" t="n"/>
      <c r="F656" s="29" t="n"/>
      <c r="G656" s="8" t="n"/>
      <c r="H656" s="9" t="n"/>
      <c r="I656" s="9" t="n"/>
      <c r="J656" s="30">
        <f>IF(OR($H656="",NOT(ISNUMBER(IF(ISNUMBER($F656),$F656,IFERROR(--SUBSTITUTE($F656,".","/"),""))))),"",IF(AND($H656="A",ISNUMBER(IF(ISNUMBER($P656),$P656,IFERROR(--SUBSTITUTE($P656,".","/"),""))),IF(ISNUMBER($P656),$P656,IFERROR(--SUBSTITUTE($P656,".","/"),""))&gt;=IF(ISNUMBER($F656),$F656,IFERROR(--SUBSTITUTE($F656,".","/"),""))),MIN(IF(ISNUMBER($F656),$F656,IFERROR(--SUBSTITUTE($F656,".","/"),""))+INDEX(参数表!$B$4:$B$6,MATCH($H656,参数表!$A$4:$A$6,0)),IF(ISNUMBER($P656),$P656,IFERROR(--SUBSTITUTE($P656,".","/"),""))),IF(ISNUMBER($F656),$F656,IFERROR(--SUBSTITUTE($F656,".","/"),""))+INDEX(参数表!$B$4:$B$6,MATCH($H656,参数表!$A$4:$A$6,0))))</f>
        <v/>
      </c>
      <c r="K656" s="29" t="n"/>
      <c r="L656" s="8" t="n"/>
      <c r="M656" s="9" t="n"/>
      <c r="N656" s="29" t="n"/>
      <c r="O656" s="29" t="n"/>
      <c r="P656" s="29" t="n"/>
      <c r="Q656" s="29" t="n"/>
      <c r="R656" s="9" t="n"/>
      <c r="S656" s="9" t="n"/>
      <c r="T656" s="9" t="n"/>
      <c r="U656" s="9" t="n"/>
      <c r="V656" s="8" t="n"/>
      <c r="W656" s="29" t="n"/>
    </row>
    <row r="657" ht="15" customHeight="1">
      <c r="A657" s="8" t="n"/>
      <c r="B657" s="8" t="n"/>
      <c r="C657" s="8" t="n"/>
      <c r="D657" s="8" t="n"/>
      <c r="E657" s="9" t="n"/>
      <c r="F657" s="29" t="n"/>
      <c r="G657" s="8" t="n"/>
      <c r="H657" s="9" t="n"/>
      <c r="I657" s="9" t="n"/>
      <c r="J657" s="30">
        <f>IF(OR($H657="",NOT(ISNUMBER(IF(ISNUMBER($F657),$F657,IFERROR(--SUBSTITUTE($F657,".","/"),""))))),"",IF(AND($H657="A",ISNUMBER(IF(ISNUMBER($P657),$P657,IFERROR(--SUBSTITUTE($P657,".","/"),""))),IF(ISNUMBER($P657),$P657,IFERROR(--SUBSTITUTE($P657,".","/"),""))&gt;=IF(ISNUMBER($F657),$F657,IFERROR(--SUBSTITUTE($F657,".","/"),""))),MIN(IF(ISNUMBER($F657),$F657,IFERROR(--SUBSTITUTE($F657,".","/"),""))+INDEX(参数表!$B$4:$B$6,MATCH($H657,参数表!$A$4:$A$6,0)),IF(ISNUMBER($P657),$P657,IFERROR(--SUBSTITUTE($P657,".","/"),""))),IF(ISNUMBER($F657),$F657,IFERROR(--SUBSTITUTE($F657,".","/"),""))+INDEX(参数表!$B$4:$B$6,MATCH($H657,参数表!$A$4:$A$6,0))))</f>
        <v/>
      </c>
      <c r="K657" s="29" t="n"/>
      <c r="L657" s="8" t="n"/>
      <c r="M657" s="9" t="n"/>
      <c r="N657" s="29" t="n"/>
      <c r="O657" s="29" t="n"/>
      <c r="P657" s="29" t="n"/>
      <c r="Q657" s="29" t="n"/>
      <c r="R657" s="9" t="n"/>
      <c r="S657" s="9" t="n"/>
      <c r="T657" s="9" t="n"/>
      <c r="U657" s="9" t="n"/>
      <c r="V657" s="8" t="n"/>
      <c r="W657" s="29" t="n"/>
    </row>
    <row r="658" ht="15" customHeight="1">
      <c r="A658" s="8" t="n"/>
      <c r="B658" s="8" t="n"/>
      <c r="C658" s="8" t="n"/>
      <c r="D658" s="8" t="n"/>
      <c r="E658" s="9" t="n"/>
      <c r="F658" s="29" t="n"/>
      <c r="G658" s="8" t="n"/>
      <c r="H658" s="9" t="n"/>
      <c r="I658" s="9" t="n"/>
      <c r="J658" s="30">
        <f>IF(OR($H658="",NOT(ISNUMBER(IF(ISNUMBER($F658),$F658,IFERROR(--SUBSTITUTE($F658,".","/"),""))))),"",IF(AND($H658="A",ISNUMBER(IF(ISNUMBER($P658),$P658,IFERROR(--SUBSTITUTE($P658,".","/"),""))),IF(ISNUMBER($P658),$P658,IFERROR(--SUBSTITUTE($P658,".","/"),""))&gt;=IF(ISNUMBER($F658),$F658,IFERROR(--SUBSTITUTE($F658,".","/"),""))),MIN(IF(ISNUMBER($F658),$F658,IFERROR(--SUBSTITUTE($F658,".","/"),""))+INDEX(参数表!$B$4:$B$6,MATCH($H658,参数表!$A$4:$A$6,0)),IF(ISNUMBER($P658),$P658,IFERROR(--SUBSTITUTE($P658,".","/"),""))),IF(ISNUMBER($F658),$F658,IFERROR(--SUBSTITUTE($F658,".","/"),""))+INDEX(参数表!$B$4:$B$6,MATCH($H658,参数表!$A$4:$A$6,0))))</f>
        <v/>
      </c>
      <c r="K658" s="29" t="n"/>
      <c r="L658" s="8" t="n"/>
      <c r="M658" s="9" t="n"/>
      <c r="N658" s="29" t="n"/>
      <c r="O658" s="29" t="n"/>
      <c r="P658" s="29" t="n"/>
      <c r="Q658" s="29" t="n"/>
      <c r="R658" s="9" t="n"/>
      <c r="S658" s="9" t="n"/>
      <c r="T658" s="9" t="n"/>
      <c r="U658" s="9" t="n"/>
      <c r="V658" s="8" t="n"/>
      <c r="W658" s="29" t="n"/>
    </row>
    <row r="659" ht="15" customHeight="1">
      <c r="A659" s="8" t="n"/>
      <c r="B659" s="8" t="n"/>
      <c r="C659" s="8" t="n"/>
      <c r="D659" s="8" t="n"/>
      <c r="E659" s="9" t="n"/>
      <c r="F659" s="29" t="n"/>
      <c r="G659" s="8" t="n"/>
      <c r="H659" s="9" t="n"/>
      <c r="I659" s="9" t="n"/>
      <c r="J659" s="30">
        <f>IF(OR($H659="",NOT(ISNUMBER(IF(ISNUMBER($F659),$F659,IFERROR(--SUBSTITUTE($F659,".","/"),""))))),"",IF(AND($H659="A",ISNUMBER(IF(ISNUMBER($P659),$P659,IFERROR(--SUBSTITUTE($P659,".","/"),""))),IF(ISNUMBER($P659),$P659,IFERROR(--SUBSTITUTE($P659,".","/"),""))&gt;=IF(ISNUMBER($F659),$F659,IFERROR(--SUBSTITUTE($F659,".","/"),""))),MIN(IF(ISNUMBER($F659),$F659,IFERROR(--SUBSTITUTE($F659,".","/"),""))+INDEX(参数表!$B$4:$B$6,MATCH($H659,参数表!$A$4:$A$6,0)),IF(ISNUMBER($P659),$P659,IFERROR(--SUBSTITUTE($P659,".","/"),""))),IF(ISNUMBER($F659),$F659,IFERROR(--SUBSTITUTE($F659,".","/"),""))+INDEX(参数表!$B$4:$B$6,MATCH($H659,参数表!$A$4:$A$6,0))))</f>
        <v/>
      </c>
      <c r="K659" s="29" t="n"/>
      <c r="L659" s="8" t="n"/>
      <c r="M659" s="9" t="n"/>
      <c r="N659" s="29" t="n"/>
      <c r="O659" s="29" t="n"/>
      <c r="P659" s="29" t="n"/>
      <c r="Q659" s="29" t="n"/>
      <c r="R659" s="9" t="n"/>
      <c r="S659" s="9" t="n"/>
      <c r="T659" s="9" t="n"/>
      <c r="U659" s="9" t="n"/>
      <c r="V659" s="8" t="n"/>
      <c r="W659" s="29" t="n"/>
    </row>
    <row r="660" ht="15" customHeight="1">
      <c r="A660" s="8" t="n"/>
      <c r="B660" s="8" t="n"/>
      <c r="C660" s="8" t="n"/>
      <c r="D660" s="8" t="n"/>
      <c r="E660" s="9" t="n"/>
      <c r="F660" s="29" t="n"/>
      <c r="G660" s="8" t="n"/>
      <c r="H660" s="9" t="n"/>
      <c r="I660" s="9" t="n"/>
      <c r="J660" s="30">
        <f>IF(OR($H660="",NOT(ISNUMBER(IF(ISNUMBER($F660),$F660,IFERROR(--SUBSTITUTE($F660,".","/"),""))))),"",IF(AND($H660="A",ISNUMBER(IF(ISNUMBER($P660),$P660,IFERROR(--SUBSTITUTE($P660,".","/"),""))),IF(ISNUMBER($P660),$P660,IFERROR(--SUBSTITUTE($P660,".","/"),""))&gt;=IF(ISNUMBER($F660),$F660,IFERROR(--SUBSTITUTE($F660,".","/"),""))),MIN(IF(ISNUMBER($F660),$F660,IFERROR(--SUBSTITUTE($F660,".","/"),""))+INDEX(参数表!$B$4:$B$6,MATCH($H660,参数表!$A$4:$A$6,0)),IF(ISNUMBER($P660),$P660,IFERROR(--SUBSTITUTE($P660,".","/"),""))),IF(ISNUMBER($F660),$F660,IFERROR(--SUBSTITUTE($F660,".","/"),""))+INDEX(参数表!$B$4:$B$6,MATCH($H660,参数表!$A$4:$A$6,0))))</f>
        <v/>
      </c>
      <c r="K660" s="29" t="n"/>
      <c r="L660" s="8" t="n"/>
      <c r="M660" s="9" t="n"/>
      <c r="N660" s="29" t="n"/>
      <c r="O660" s="29" t="n"/>
      <c r="P660" s="29" t="n"/>
      <c r="Q660" s="29" t="n"/>
      <c r="R660" s="9" t="n"/>
      <c r="S660" s="9" t="n"/>
      <c r="T660" s="9" t="n"/>
      <c r="U660" s="9" t="n"/>
      <c r="V660" s="8" t="n"/>
      <c r="W660" s="29" t="n"/>
    </row>
    <row r="661" ht="15" customHeight="1">
      <c r="A661" s="8" t="n"/>
      <c r="B661" s="8" t="n"/>
      <c r="C661" s="8" t="n"/>
      <c r="D661" s="8" t="n"/>
      <c r="E661" s="9" t="n"/>
      <c r="F661" s="29" t="n"/>
      <c r="G661" s="8" t="n"/>
      <c r="H661" s="9" t="n"/>
      <c r="I661" s="9" t="n"/>
      <c r="J661" s="30">
        <f>IF(OR($H661="",NOT(ISNUMBER(IF(ISNUMBER($F661),$F661,IFERROR(--SUBSTITUTE($F661,".","/"),""))))),"",IF(AND($H661="A",ISNUMBER(IF(ISNUMBER($P661),$P661,IFERROR(--SUBSTITUTE($P661,".","/"),""))),IF(ISNUMBER($P661),$P661,IFERROR(--SUBSTITUTE($P661,".","/"),""))&gt;=IF(ISNUMBER($F661),$F661,IFERROR(--SUBSTITUTE($F661,".","/"),""))),MIN(IF(ISNUMBER($F661),$F661,IFERROR(--SUBSTITUTE($F661,".","/"),""))+INDEX(参数表!$B$4:$B$6,MATCH($H661,参数表!$A$4:$A$6,0)),IF(ISNUMBER($P661),$P661,IFERROR(--SUBSTITUTE($P661,".","/"),""))),IF(ISNUMBER($F661),$F661,IFERROR(--SUBSTITUTE($F661,".","/"),""))+INDEX(参数表!$B$4:$B$6,MATCH($H661,参数表!$A$4:$A$6,0))))</f>
        <v/>
      </c>
      <c r="K661" s="29" t="n"/>
      <c r="L661" s="8" t="n"/>
      <c r="M661" s="9" t="n"/>
      <c r="N661" s="29" t="n"/>
      <c r="O661" s="29" t="n"/>
      <c r="P661" s="29" t="n"/>
      <c r="Q661" s="29" t="n"/>
      <c r="R661" s="9" t="n"/>
      <c r="S661" s="9" t="n"/>
      <c r="T661" s="9" t="n"/>
      <c r="U661" s="9" t="n"/>
      <c r="V661" s="8" t="n"/>
      <c r="W661" s="29" t="n"/>
    </row>
    <row r="662" ht="15" customHeight="1">
      <c r="A662" s="8" t="n"/>
      <c r="B662" s="8" t="n"/>
      <c r="C662" s="8" t="n"/>
      <c r="D662" s="8" t="n"/>
      <c r="E662" s="9" t="n"/>
      <c r="F662" s="29" t="n"/>
      <c r="G662" s="8" t="n"/>
      <c r="H662" s="9" t="n"/>
      <c r="I662" s="9" t="n"/>
      <c r="J662" s="30">
        <f>IF(OR($H662="",NOT(ISNUMBER(IF(ISNUMBER($F662),$F662,IFERROR(--SUBSTITUTE($F662,".","/"),""))))),"",IF(AND($H662="A",ISNUMBER(IF(ISNUMBER($P662),$P662,IFERROR(--SUBSTITUTE($P662,".","/"),""))),IF(ISNUMBER($P662),$P662,IFERROR(--SUBSTITUTE($P662,".","/"),""))&gt;=IF(ISNUMBER($F662),$F662,IFERROR(--SUBSTITUTE($F662,".","/"),""))),MIN(IF(ISNUMBER($F662),$F662,IFERROR(--SUBSTITUTE($F662,".","/"),""))+INDEX(参数表!$B$4:$B$6,MATCH($H662,参数表!$A$4:$A$6,0)),IF(ISNUMBER($P662),$P662,IFERROR(--SUBSTITUTE($P662,".","/"),""))),IF(ISNUMBER($F662),$F662,IFERROR(--SUBSTITUTE($F662,".","/"),""))+INDEX(参数表!$B$4:$B$6,MATCH($H662,参数表!$A$4:$A$6,0))))</f>
        <v/>
      </c>
      <c r="K662" s="29" t="n"/>
      <c r="L662" s="8" t="n"/>
      <c r="M662" s="9" t="n"/>
      <c r="N662" s="29" t="n"/>
      <c r="O662" s="29" t="n"/>
      <c r="P662" s="29" t="n"/>
      <c r="Q662" s="29" t="n"/>
      <c r="R662" s="9" t="n"/>
      <c r="S662" s="9" t="n"/>
      <c r="T662" s="9" t="n"/>
      <c r="U662" s="9" t="n"/>
      <c r="V662" s="8" t="n"/>
      <c r="W662" s="29" t="n"/>
    </row>
    <row r="663" ht="15" customHeight="1">
      <c r="A663" s="8" t="n"/>
      <c r="B663" s="8" t="n"/>
      <c r="C663" s="8" t="n"/>
      <c r="D663" s="8" t="n"/>
      <c r="E663" s="9" t="n"/>
      <c r="F663" s="29" t="n"/>
      <c r="G663" s="8" t="n"/>
      <c r="H663" s="9" t="n"/>
      <c r="I663" s="9" t="n"/>
      <c r="J663" s="30">
        <f>IF(OR($H663="",NOT(ISNUMBER(IF(ISNUMBER($F663),$F663,IFERROR(--SUBSTITUTE($F663,".","/"),""))))),"",IF(AND($H663="A",ISNUMBER(IF(ISNUMBER($P663),$P663,IFERROR(--SUBSTITUTE($P663,".","/"),""))),IF(ISNUMBER($P663),$P663,IFERROR(--SUBSTITUTE($P663,".","/"),""))&gt;=IF(ISNUMBER($F663),$F663,IFERROR(--SUBSTITUTE($F663,".","/"),""))),MIN(IF(ISNUMBER($F663),$F663,IFERROR(--SUBSTITUTE($F663,".","/"),""))+INDEX(参数表!$B$4:$B$6,MATCH($H663,参数表!$A$4:$A$6,0)),IF(ISNUMBER($P663),$P663,IFERROR(--SUBSTITUTE($P663,".","/"),""))),IF(ISNUMBER($F663),$F663,IFERROR(--SUBSTITUTE($F663,".","/"),""))+INDEX(参数表!$B$4:$B$6,MATCH($H663,参数表!$A$4:$A$6,0))))</f>
        <v/>
      </c>
      <c r="K663" s="29" t="n"/>
      <c r="L663" s="8" t="n"/>
      <c r="M663" s="9" t="n"/>
      <c r="N663" s="29" t="n"/>
      <c r="O663" s="29" t="n"/>
      <c r="P663" s="29" t="n"/>
      <c r="Q663" s="29" t="n"/>
      <c r="R663" s="9" t="n"/>
      <c r="S663" s="9" t="n"/>
      <c r="T663" s="9" t="n"/>
      <c r="U663" s="9" t="n"/>
      <c r="V663" s="8" t="n"/>
      <c r="W663" s="29" t="n"/>
    </row>
    <row r="664" ht="15" customHeight="1">
      <c r="A664" s="8" t="n"/>
      <c r="B664" s="8" t="n"/>
      <c r="C664" s="8" t="n"/>
      <c r="D664" s="8" t="n"/>
      <c r="E664" s="9" t="n"/>
      <c r="F664" s="29" t="n"/>
      <c r="G664" s="8" t="n"/>
      <c r="H664" s="9" t="n"/>
      <c r="I664" s="9" t="n"/>
      <c r="J664" s="30">
        <f>IF(OR($H664="",NOT(ISNUMBER(IF(ISNUMBER($F664),$F664,IFERROR(--SUBSTITUTE($F664,".","/"),""))))),"",IF(AND($H664="A",ISNUMBER(IF(ISNUMBER($P664),$P664,IFERROR(--SUBSTITUTE($P664,".","/"),""))),IF(ISNUMBER($P664),$P664,IFERROR(--SUBSTITUTE($P664,".","/"),""))&gt;=IF(ISNUMBER($F664),$F664,IFERROR(--SUBSTITUTE($F664,".","/"),""))),MIN(IF(ISNUMBER($F664),$F664,IFERROR(--SUBSTITUTE($F664,".","/"),""))+INDEX(参数表!$B$4:$B$6,MATCH($H664,参数表!$A$4:$A$6,0)),IF(ISNUMBER($P664),$P664,IFERROR(--SUBSTITUTE($P664,".","/"),""))),IF(ISNUMBER($F664),$F664,IFERROR(--SUBSTITUTE($F664,".","/"),""))+INDEX(参数表!$B$4:$B$6,MATCH($H664,参数表!$A$4:$A$6,0))))</f>
        <v/>
      </c>
      <c r="K664" s="29" t="n"/>
      <c r="L664" s="8" t="n"/>
      <c r="M664" s="9" t="n"/>
      <c r="N664" s="29" t="n"/>
      <c r="O664" s="29" t="n"/>
      <c r="P664" s="29" t="n"/>
      <c r="Q664" s="29" t="n"/>
      <c r="R664" s="9" t="n"/>
      <c r="S664" s="9" t="n"/>
      <c r="T664" s="9" t="n"/>
      <c r="U664" s="9" t="n"/>
      <c r="V664" s="8" t="n"/>
      <c r="W664" s="29" t="n"/>
    </row>
    <row r="665" ht="15" customHeight="1">
      <c r="A665" s="8" t="n"/>
      <c r="B665" s="8" t="n"/>
      <c r="C665" s="8" t="n"/>
      <c r="D665" s="8" t="n"/>
      <c r="E665" s="9" t="n"/>
      <c r="F665" s="29" t="n"/>
      <c r="G665" s="8" t="n"/>
      <c r="H665" s="9" t="n"/>
      <c r="I665" s="9" t="n"/>
      <c r="J665" s="30">
        <f>IF(OR($H665="",NOT(ISNUMBER(IF(ISNUMBER($F665),$F665,IFERROR(--SUBSTITUTE($F665,".","/"),""))))),"",IF(AND($H665="A",ISNUMBER(IF(ISNUMBER($P665),$P665,IFERROR(--SUBSTITUTE($P665,".","/"),""))),IF(ISNUMBER($P665),$P665,IFERROR(--SUBSTITUTE($P665,".","/"),""))&gt;=IF(ISNUMBER($F665),$F665,IFERROR(--SUBSTITUTE($F665,".","/"),""))),MIN(IF(ISNUMBER($F665),$F665,IFERROR(--SUBSTITUTE($F665,".","/"),""))+INDEX(参数表!$B$4:$B$6,MATCH($H665,参数表!$A$4:$A$6,0)),IF(ISNUMBER($P665),$P665,IFERROR(--SUBSTITUTE($P665,".","/"),""))),IF(ISNUMBER($F665),$F665,IFERROR(--SUBSTITUTE($F665,".","/"),""))+INDEX(参数表!$B$4:$B$6,MATCH($H665,参数表!$A$4:$A$6,0))))</f>
        <v/>
      </c>
      <c r="K665" s="29" t="n"/>
      <c r="L665" s="8" t="n"/>
      <c r="M665" s="9" t="n"/>
      <c r="N665" s="29" t="n"/>
      <c r="O665" s="29" t="n"/>
      <c r="P665" s="29" t="n"/>
      <c r="Q665" s="29" t="n"/>
      <c r="R665" s="9" t="n"/>
      <c r="S665" s="9" t="n"/>
      <c r="T665" s="9" t="n"/>
      <c r="U665" s="9" t="n"/>
      <c r="V665" s="8" t="n"/>
      <c r="W665" s="29" t="n"/>
    </row>
    <row r="666" ht="15" customHeight="1">
      <c r="A666" s="8" t="n"/>
      <c r="B666" s="8" t="n"/>
      <c r="C666" s="8" t="n"/>
      <c r="D666" s="8" t="n"/>
      <c r="E666" s="9" t="n"/>
      <c r="F666" s="29" t="n"/>
      <c r="G666" s="8" t="n"/>
      <c r="H666" s="9" t="n"/>
      <c r="I666" s="9" t="n"/>
      <c r="J666" s="30">
        <f>IF(OR($H666="",NOT(ISNUMBER(IF(ISNUMBER($F666),$F666,IFERROR(--SUBSTITUTE($F666,".","/"),""))))),"",IF(AND($H666="A",ISNUMBER(IF(ISNUMBER($P666),$P666,IFERROR(--SUBSTITUTE($P666,".","/"),""))),IF(ISNUMBER($P666),$P666,IFERROR(--SUBSTITUTE($P666,".","/"),""))&gt;=IF(ISNUMBER($F666),$F666,IFERROR(--SUBSTITUTE($F666,".","/"),""))),MIN(IF(ISNUMBER($F666),$F666,IFERROR(--SUBSTITUTE($F666,".","/"),""))+INDEX(参数表!$B$4:$B$6,MATCH($H666,参数表!$A$4:$A$6,0)),IF(ISNUMBER($P666),$P666,IFERROR(--SUBSTITUTE($P666,".","/"),""))),IF(ISNUMBER($F666),$F666,IFERROR(--SUBSTITUTE($F666,".","/"),""))+INDEX(参数表!$B$4:$B$6,MATCH($H666,参数表!$A$4:$A$6,0))))</f>
        <v/>
      </c>
      <c r="K666" s="29" t="n"/>
      <c r="L666" s="8" t="n"/>
      <c r="M666" s="9" t="n"/>
      <c r="N666" s="29" t="n"/>
      <c r="O666" s="29" t="n"/>
      <c r="P666" s="29" t="n"/>
      <c r="Q666" s="29" t="n"/>
      <c r="R666" s="9" t="n"/>
      <c r="S666" s="9" t="n"/>
      <c r="T666" s="9" t="n"/>
      <c r="U666" s="9" t="n"/>
      <c r="V666" s="8" t="n"/>
      <c r="W666" s="29" t="n"/>
    </row>
    <row r="667" ht="15" customHeight="1">
      <c r="A667" s="8" t="n"/>
      <c r="B667" s="8" t="n"/>
      <c r="C667" s="8" t="n"/>
      <c r="D667" s="8" t="n"/>
      <c r="E667" s="9" t="n"/>
      <c r="F667" s="29" t="n"/>
      <c r="G667" s="8" t="n"/>
      <c r="H667" s="9" t="n"/>
      <c r="I667" s="9" t="n"/>
      <c r="J667" s="30">
        <f>IF(OR($H667="",NOT(ISNUMBER(IF(ISNUMBER($F667),$F667,IFERROR(--SUBSTITUTE($F667,".","/"),""))))),"",IF(AND($H667="A",ISNUMBER(IF(ISNUMBER($P667),$P667,IFERROR(--SUBSTITUTE($P667,".","/"),""))),IF(ISNUMBER($P667),$P667,IFERROR(--SUBSTITUTE($P667,".","/"),""))&gt;=IF(ISNUMBER($F667),$F667,IFERROR(--SUBSTITUTE($F667,".","/"),""))),MIN(IF(ISNUMBER($F667),$F667,IFERROR(--SUBSTITUTE($F667,".","/"),""))+INDEX(参数表!$B$4:$B$6,MATCH($H667,参数表!$A$4:$A$6,0)),IF(ISNUMBER($P667),$P667,IFERROR(--SUBSTITUTE($P667,".","/"),""))),IF(ISNUMBER($F667),$F667,IFERROR(--SUBSTITUTE($F667,".","/"),""))+INDEX(参数表!$B$4:$B$6,MATCH($H667,参数表!$A$4:$A$6,0))))</f>
        <v/>
      </c>
      <c r="K667" s="29" t="n"/>
      <c r="L667" s="8" t="n"/>
      <c r="M667" s="9" t="n"/>
      <c r="N667" s="29" t="n"/>
      <c r="O667" s="29" t="n"/>
      <c r="P667" s="29" t="n"/>
      <c r="Q667" s="29" t="n"/>
      <c r="R667" s="9" t="n"/>
      <c r="S667" s="9" t="n"/>
      <c r="T667" s="9" t="n"/>
      <c r="U667" s="9" t="n"/>
      <c r="V667" s="8" t="n"/>
      <c r="W667" s="29" t="n"/>
    </row>
    <row r="668" ht="15" customHeight="1">
      <c r="A668" s="8" t="n"/>
      <c r="B668" s="8" t="n"/>
      <c r="C668" s="8" t="n"/>
      <c r="D668" s="8" t="n"/>
      <c r="E668" s="9" t="n"/>
      <c r="F668" s="29" t="n"/>
      <c r="G668" s="8" t="n"/>
      <c r="H668" s="9" t="n"/>
      <c r="I668" s="9" t="n"/>
      <c r="J668" s="30">
        <f>IF(OR($H668="",NOT(ISNUMBER(IF(ISNUMBER($F668),$F668,IFERROR(--SUBSTITUTE($F668,".","/"),""))))),"",IF(AND($H668="A",ISNUMBER(IF(ISNUMBER($P668),$P668,IFERROR(--SUBSTITUTE($P668,".","/"),""))),IF(ISNUMBER($P668),$P668,IFERROR(--SUBSTITUTE($P668,".","/"),""))&gt;=IF(ISNUMBER($F668),$F668,IFERROR(--SUBSTITUTE($F668,".","/"),""))),MIN(IF(ISNUMBER($F668),$F668,IFERROR(--SUBSTITUTE($F668,".","/"),""))+INDEX(参数表!$B$4:$B$6,MATCH($H668,参数表!$A$4:$A$6,0)),IF(ISNUMBER($P668),$P668,IFERROR(--SUBSTITUTE($P668,".","/"),""))),IF(ISNUMBER($F668),$F668,IFERROR(--SUBSTITUTE($F668,".","/"),""))+INDEX(参数表!$B$4:$B$6,MATCH($H668,参数表!$A$4:$A$6,0))))</f>
        <v/>
      </c>
      <c r="K668" s="29" t="n"/>
      <c r="L668" s="8" t="n"/>
      <c r="M668" s="9" t="n"/>
      <c r="N668" s="29" t="n"/>
      <c r="O668" s="29" t="n"/>
      <c r="P668" s="29" t="n"/>
      <c r="Q668" s="29" t="n"/>
      <c r="R668" s="9" t="n"/>
      <c r="S668" s="9" t="n"/>
      <c r="T668" s="9" t="n"/>
      <c r="U668" s="9" t="n"/>
      <c r="V668" s="8" t="n"/>
      <c r="W668" s="29" t="n"/>
    </row>
    <row r="669" ht="15" customHeight="1">
      <c r="A669" s="8" t="n"/>
      <c r="B669" s="8" t="n"/>
      <c r="C669" s="8" t="n"/>
      <c r="D669" s="8" t="n"/>
      <c r="E669" s="9" t="n"/>
      <c r="F669" s="29" t="n"/>
      <c r="G669" s="8" t="n"/>
      <c r="H669" s="9" t="n"/>
      <c r="I669" s="9" t="n"/>
      <c r="J669" s="30">
        <f>IF(OR($H669="",NOT(ISNUMBER(IF(ISNUMBER($F669),$F669,IFERROR(--SUBSTITUTE($F669,".","/"),""))))),"",IF(AND($H669="A",ISNUMBER(IF(ISNUMBER($P669),$P669,IFERROR(--SUBSTITUTE($P669,".","/"),""))),IF(ISNUMBER($P669),$P669,IFERROR(--SUBSTITUTE($P669,".","/"),""))&gt;=IF(ISNUMBER($F669),$F669,IFERROR(--SUBSTITUTE($F669,".","/"),""))),MIN(IF(ISNUMBER($F669),$F669,IFERROR(--SUBSTITUTE($F669,".","/"),""))+INDEX(参数表!$B$4:$B$6,MATCH($H669,参数表!$A$4:$A$6,0)),IF(ISNUMBER($P669),$P669,IFERROR(--SUBSTITUTE($P669,".","/"),""))),IF(ISNUMBER($F669),$F669,IFERROR(--SUBSTITUTE($F669,".","/"),""))+INDEX(参数表!$B$4:$B$6,MATCH($H669,参数表!$A$4:$A$6,0))))</f>
        <v/>
      </c>
      <c r="K669" s="29" t="n"/>
      <c r="L669" s="8" t="n"/>
      <c r="M669" s="9" t="n"/>
      <c r="N669" s="29" t="n"/>
      <c r="O669" s="29" t="n"/>
      <c r="P669" s="29" t="n"/>
      <c r="Q669" s="29" t="n"/>
      <c r="R669" s="9" t="n"/>
      <c r="S669" s="9" t="n"/>
      <c r="T669" s="9" t="n"/>
      <c r="U669" s="9" t="n"/>
      <c r="V669" s="8" t="n"/>
      <c r="W669" s="29" t="n"/>
    </row>
    <row r="670" ht="15" customHeight="1">
      <c r="A670" s="8" t="n"/>
      <c r="B670" s="8" t="n"/>
      <c r="C670" s="8" t="n"/>
      <c r="D670" s="8" t="n"/>
      <c r="E670" s="9" t="n"/>
      <c r="F670" s="29" t="n"/>
      <c r="G670" s="8" t="n"/>
      <c r="H670" s="9" t="n"/>
      <c r="I670" s="9" t="n"/>
      <c r="J670" s="30">
        <f>IF(OR($H670="",NOT(ISNUMBER(IF(ISNUMBER($F670),$F670,IFERROR(--SUBSTITUTE($F670,".","/"),""))))),"",IF(AND($H670="A",ISNUMBER(IF(ISNUMBER($P670),$P670,IFERROR(--SUBSTITUTE($P670,".","/"),""))),IF(ISNUMBER($P670),$P670,IFERROR(--SUBSTITUTE($P670,".","/"),""))&gt;=IF(ISNUMBER($F670),$F670,IFERROR(--SUBSTITUTE($F670,".","/"),""))),MIN(IF(ISNUMBER($F670),$F670,IFERROR(--SUBSTITUTE($F670,".","/"),""))+INDEX(参数表!$B$4:$B$6,MATCH($H670,参数表!$A$4:$A$6,0)),IF(ISNUMBER($P670),$P670,IFERROR(--SUBSTITUTE($P670,".","/"),""))),IF(ISNUMBER($F670),$F670,IFERROR(--SUBSTITUTE($F670,".","/"),""))+INDEX(参数表!$B$4:$B$6,MATCH($H670,参数表!$A$4:$A$6,0))))</f>
        <v/>
      </c>
      <c r="K670" s="29" t="n"/>
      <c r="L670" s="8" t="n"/>
      <c r="M670" s="9" t="n"/>
      <c r="N670" s="29" t="n"/>
      <c r="O670" s="29" t="n"/>
      <c r="P670" s="29" t="n"/>
      <c r="Q670" s="29" t="n"/>
      <c r="R670" s="9" t="n"/>
      <c r="S670" s="9" t="n"/>
      <c r="T670" s="9" t="n"/>
      <c r="U670" s="9" t="n"/>
      <c r="V670" s="8" t="n"/>
      <c r="W670" s="29" t="n"/>
    </row>
    <row r="671" ht="15" customHeight="1">
      <c r="A671" s="8" t="n"/>
      <c r="B671" s="8" t="n"/>
      <c r="C671" s="8" t="n"/>
      <c r="D671" s="8" t="n"/>
      <c r="E671" s="9" t="n"/>
      <c r="F671" s="29" t="n"/>
      <c r="G671" s="8" t="n"/>
      <c r="H671" s="9" t="n"/>
      <c r="I671" s="9" t="n"/>
      <c r="J671" s="30">
        <f>IF(OR($H671="",NOT(ISNUMBER(IF(ISNUMBER($F671),$F671,IFERROR(--SUBSTITUTE($F671,".","/"),""))))),"",IF(AND($H671="A",ISNUMBER(IF(ISNUMBER($P671),$P671,IFERROR(--SUBSTITUTE($P671,".","/"),""))),IF(ISNUMBER($P671),$P671,IFERROR(--SUBSTITUTE($P671,".","/"),""))&gt;=IF(ISNUMBER($F671),$F671,IFERROR(--SUBSTITUTE($F671,".","/"),""))),MIN(IF(ISNUMBER($F671),$F671,IFERROR(--SUBSTITUTE($F671,".","/"),""))+INDEX(参数表!$B$4:$B$6,MATCH($H671,参数表!$A$4:$A$6,0)),IF(ISNUMBER($P671),$P671,IFERROR(--SUBSTITUTE($P671,".","/"),""))),IF(ISNUMBER($F671),$F671,IFERROR(--SUBSTITUTE($F671,".","/"),""))+INDEX(参数表!$B$4:$B$6,MATCH($H671,参数表!$A$4:$A$6,0))))</f>
        <v/>
      </c>
      <c r="K671" s="29" t="n"/>
      <c r="L671" s="8" t="n"/>
      <c r="M671" s="9" t="n"/>
      <c r="N671" s="29" t="n"/>
      <c r="O671" s="29" t="n"/>
      <c r="P671" s="29" t="n"/>
      <c r="Q671" s="29" t="n"/>
      <c r="R671" s="9" t="n"/>
      <c r="S671" s="9" t="n"/>
      <c r="T671" s="9" t="n"/>
      <c r="U671" s="9" t="n"/>
      <c r="V671" s="8" t="n"/>
      <c r="W671" s="29" t="n"/>
    </row>
    <row r="672" ht="15" customHeight="1">
      <c r="A672" s="8" t="n"/>
      <c r="B672" s="8" t="n"/>
      <c r="C672" s="8" t="n"/>
      <c r="D672" s="8" t="n"/>
      <c r="E672" s="9" t="n"/>
      <c r="F672" s="29" t="n"/>
      <c r="G672" s="8" t="n"/>
      <c r="H672" s="9" t="n"/>
      <c r="I672" s="9" t="n"/>
      <c r="J672" s="30">
        <f>IF(OR($H672="",NOT(ISNUMBER(IF(ISNUMBER($F672),$F672,IFERROR(--SUBSTITUTE($F672,".","/"),""))))),"",IF(AND($H672="A",ISNUMBER(IF(ISNUMBER($P672),$P672,IFERROR(--SUBSTITUTE($P672,".","/"),""))),IF(ISNUMBER($P672),$P672,IFERROR(--SUBSTITUTE($P672,".","/"),""))&gt;=IF(ISNUMBER($F672),$F672,IFERROR(--SUBSTITUTE($F672,".","/"),""))),MIN(IF(ISNUMBER($F672),$F672,IFERROR(--SUBSTITUTE($F672,".","/"),""))+INDEX(参数表!$B$4:$B$6,MATCH($H672,参数表!$A$4:$A$6,0)),IF(ISNUMBER($P672),$P672,IFERROR(--SUBSTITUTE($P672,".","/"),""))),IF(ISNUMBER($F672),$F672,IFERROR(--SUBSTITUTE($F672,".","/"),""))+INDEX(参数表!$B$4:$B$6,MATCH($H672,参数表!$A$4:$A$6,0))))</f>
        <v/>
      </c>
      <c r="K672" s="29" t="n"/>
      <c r="L672" s="8" t="n"/>
      <c r="M672" s="9" t="n"/>
      <c r="N672" s="29" t="n"/>
      <c r="O672" s="29" t="n"/>
      <c r="P672" s="29" t="n"/>
      <c r="Q672" s="29" t="n"/>
      <c r="R672" s="9" t="n"/>
      <c r="S672" s="9" t="n"/>
      <c r="T672" s="9" t="n"/>
      <c r="U672" s="9" t="n"/>
      <c r="V672" s="8" t="n"/>
      <c r="W672" s="29" t="n"/>
    </row>
    <row r="673" ht="15" customHeight="1">
      <c r="A673" s="8" t="n"/>
      <c r="B673" s="8" t="n"/>
      <c r="C673" s="8" t="n"/>
      <c r="D673" s="8" t="n"/>
      <c r="E673" s="9" t="n"/>
      <c r="F673" s="29" t="n"/>
      <c r="G673" s="8" t="n"/>
      <c r="H673" s="9" t="n"/>
      <c r="I673" s="9" t="n"/>
      <c r="J673" s="30">
        <f>IF(OR($H673="",NOT(ISNUMBER(IF(ISNUMBER($F673),$F673,IFERROR(--SUBSTITUTE($F673,".","/"),""))))),"",IF(AND($H673="A",ISNUMBER(IF(ISNUMBER($P673),$P673,IFERROR(--SUBSTITUTE($P673,".","/"),""))),IF(ISNUMBER($P673),$P673,IFERROR(--SUBSTITUTE($P673,".","/"),""))&gt;=IF(ISNUMBER($F673),$F673,IFERROR(--SUBSTITUTE($F673,".","/"),""))),MIN(IF(ISNUMBER($F673),$F673,IFERROR(--SUBSTITUTE($F673,".","/"),""))+INDEX(参数表!$B$4:$B$6,MATCH($H673,参数表!$A$4:$A$6,0)),IF(ISNUMBER($P673),$P673,IFERROR(--SUBSTITUTE($P673,".","/"),""))),IF(ISNUMBER($F673),$F673,IFERROR(--SUBSTITUTE($F673,".","/"),""))+INDEX(参数表!$B$4:$B$6,MATCH($H673,参数表!$A$4:$A$6,0))))</f>
        <v/>
      </c>
      <c r="K673" s="29" t="n"/>
      <c r="L673" s="8" t="n"/>
      <c r="M673" s="9" t="n"/>
      <c r="N673" s="29" t="n"/>
      <c r="O673" s="29" t="n"/>
      <c r="P673" s="29" t="n"/>
      <c r="Q673" s="29" t="n"/>
      <c r="R673" s="9" t="n"/>
      <c r="S673" s="9" t="n"/>
      <c r="T673" s="9" t="n"/>
      <c r="U673" s="9" t="n"/>
      <c r="V673" s="8" t="n"/>
      <c r="W673" s="29" t="n"/>
    </row>
    <row r="674" ht="15" customHeight="1">
      <c r="A674" s="8" t="n"/>
      <c r="B674" s="8" t="n"/>
      <c r="C674" s="8" t="n"/>
      <c r="D674" s="8" t="n"/>
      <c r="E674" s="9" t="n"/>
      <c r="F674" s="29" t="n"/>
      <c r="G674" s="8" t="n"/>
      <c r="H674" s="9" t="n"/>
      <c r="I674" s="9" t="n"/>
      <c r="J674" s="30">
        <f>IF(OR($H674="",NOT(ISNUMBER(IF(ISNUMBER($F674),$F674,IFERROR(--SUBSTITUTE($F674,".","/"),""))))),"",IF(AND($H674="A",ISNUMBER(IF(ISNUMBER($P674),$P674,IFERROR(--SUBSTITUTE($P674,".","/"),""))),IF(ISNUMBER($P674),$P674,IFERROR(--SUBSTITUTE($P674,".","/"),""))&gt;=IF(ISNUMBER($F674),$F674,IFERROR(--SUBSTITUTE($F674,".","/"),""))),MIN(IF(ISNUMBER($F674),$F674,IFERROR(--SUBSTITUTE($F674,".","/"),""))+INDEX(参数表!$B$4:$B$6,MATCH($H674,参数表!$A$4:$A$6,0)),IF(ISNUMBER($P674),$P674,IFERROR(--SUBSTITUTE($P674,".","/"),""))),IF(ISNUMBER($F674),$F674,IFERROR(--SUBSTITUTE($F674,".","/"),""))+INDEX(参数表!$B$4:$B$6,MATCH($H674,参数表!$A$4:$A$6,0))))</f>
        <v/>
      </c>
      <c r="K674" s="29" t="n"/>
      <c r="L674" s="8" t="n"/>
      <c r="M674" s="9" t="n"/>
      <c r="N674" s="29" t="n"/>
      <c r="O674" s="29" t="n"/>
      <c r="P674" s="29" t="n"/>
      <c r="Q674" s="29" t="n"/>
      <c r="R674" s="9" t="n"/>
      <c r="S674" s="9" t="n"/>
      <c r="T674" s="9" t="n"/>
      <c r="U674" s="9" t="n"/>
      <c r="V674" s="8" t="n"/>
      <c r="W674" s="29" t="n"/>
    </row>
    <row r="675" ht="15" customHeight="1">
      <c r="A675" s="8" t="n"/>
      <c r="B675" s="8" t="n"/>
      <c r="C675" s="8" t="n"/>
      <c r="D675" s="8" t="n"/>
      <c r="E675" s="9" t="n"/>
      <c r="F675" s="29" t="n"/>
      <c r="G675" s="8" t="n"/>
      <c r="H675" s="9" t="n"/>
      <c r="I675" s="9" t="n"/>
      <c r="J675" s="30">
        <f>IF(OR($H675="",NOT(ISNUMBER(IF(ISNUMBER($F675),$F675,IFERROR(--SUBSTITUTE($F675,".","/"),""))))),"",IF(AND($H675="A",ISNUMBER(IF(ISNUMBER($P675),$P675,IFERROR(--SUBSTITUTE($P675,".","/"),""))),IF(ISNUMBER($P675),$P675,IFERROR(--SUBSTITUTE($P675,".","/"),""))&gt;=IF(ISNUMBER($F675),$F675,IFERROR(--SUBSTITUTE($F675,".","/"),""))),MIN(IF(ISNUMBER($F675),$F675,IFERROR(--SUBSTITUTE($F675,".","/"),""))+INDEX(参数表!$B$4:$B$6,MATCH($H675,参数表!$A$4:$A$6,0)),IF(ISNUMBER($P675),$P675,IFERROR(--SUBSTITUTE($P675,".","/"),""))),IF(ISNUMBER($F675),$F675,IFERROR(--SUBSTITUTE($F675,".","/"),""))+INDEX(参数表!$B$4:$B$6,MATCH($H675,参数表!$A$4:$A$6,0))))</f>
        <v/>
      </c>
      <c r="K675" s="29" t="n"/>
      <c r="L675" s="8" t="n"/>
      <c r="M675" s="9" t="n"/>
      <c r="N675" s="29" t="n"/>
      <c r="O675" s="29" t="n"/>
      <c r="P675" s="29" t="n"/>
      <c r="Q675" s="29" t="n"/>
      <c r="R675" s="9" t="n"/>
      <c r="S675" s="9" t="n"/>
      <c r="T675" s="9" t="n"/>
      <c r="U675" s="9" t="n"/>
      <c r="V675" s="8" t="n"/>
      <c r="W675" s="29" t="n"/>
    </row>
    <row r="676" ht="15" customHeight="1">
      <c r="A676" s="8" t="n"/>
      <c r="B676" s="8" t="n"/>
      <c r="C676" s="8" t="n"/>
      <c r="D676" s="8" t="n"/>
      <c r="E676" s="9" t="n"/>
      <c r="F676" s="29" t="n"/>
      <c r="G676" s="8" t="n"/>
      <c r="H676" s="9" t="n"/>
      <c r="I676" s="9" t="n"/>
      <c r="J676" s="30">
        <f>IF(OR($H676="",NOT(ISNUMBER(IF(ISNUMBER($F676),$F676,IFERROR(--SUBSTITUTE($F676,".","/"),""))))),"",IF(AND($H676="A",ISNUMBER(IF(ISNUMBER($P676),$P676,IFERROR(--SUBSTITUTE($P676,".","/"),""))),IF(ISNUMBER($P676),$P676,IFERROR(--SUBSTITUTE($P676,".","/"),""))&gt;=IF(ISNUMBER($F676),$F676,IFERROR(--SUBSTITUTE($F676,".","/"),""))),MIN(IF(ISNUMBER($F676),$F676,IFERROR(--SUBSTITUTE($F676,".","/"),""))+INDEX(参数表!$B$4:$B$6,MATCH($H676,参数表!$A$4:$A$6,0)),IF(ISNUMBER($P676),$P676,IFERROR(--SUBSTITUTE($P676,".","/"),""))),IF(ISNUMBER($F676),$F676,IFERROR(--SUBSTITUTE($F676,".","/"),""))+INDEX(参数表!$B$4:$B$6,MATCH($H676,参数表!$A$4:$A$6,0))))</f>
        <v/>
      </c>
      <c r="K676" s="29" t="n"/>
      <c r="L676" s="8" t="n"/>
      <c r="M676" s="9" t="n"/>
      <c r="N676" s="29" t="n"/>
      <c r="O676" s="29" t="n"/>
      <c r="P676" s="29" t="n"/>
      <c r="Q676" s="29" t="n"/>
      <c r="R676" s="9" t="n"/>
      <c r="S676" s="9" t="n"/>
      <c r="T676" s="9" t="n"/>
      <c r="U676" s="9" t="n"/>
      <c r="V676" s="8" t="n"/>
      <c r="W676" s="29" t="n"/>
    </row>
    <row r="677" ht="15" customHeight="1">
      <c r="A677" s="8" t="n"/>
      <c r="B677" s="8" t="n"/>
      <c r="C677" s="8" t="n"/>
      <c r="D677" s="8" t="n"/>
      <c r="E677" s="9" t="n"/>
      <c r="F677" s="29" t="n"/>
      <c r="G677" s="8" t="n"/>
      <c r="H677" s="9" t="n"/>
      <c r="I677" s="9" t="n"/>
      <c r="J677" s="30">
        <f>IF(OR($H677="",NOT(ISNUMBER(IF(ISNUMBER($F677),$F677,IFERROR(--SUBSTITUTE($F677,".","/"),""))))),"",IF(AND($H677="A",ISNUMBER(IF(ISNUMBER($P677),$P677,IFERROR(--SUBSTITUTE($P677,".","/"),""))),IF(ISNUMBER($P677),$P677,IFERROR(--SUBSTITUTE($P677,".","/"),""))&gt;=IF(ISNUMBER($F677),$F677,IFERROR(--SUBSTITUTE($F677,".","/"),""))),MIN(IF(ISNUMBER($F677),$F677,IFERROR(--SUBSTITUTE($F677,".","/"),""))+INDEX(参数表!$B$4:$B$6,MATCH($H677,参数表!$A$4:$A$6,0)),IF(ISNUMBER($P677),$P677,IFERROR(--SUBSTITUTE($P677,".","/"),""))),IF(ISNUMBER($F677),$F677,IFERROR(--SUBSTITUTE($F677,".","/"),""))+INDEX(参数表!$B$4:$B$6,MATCH($H677,参数表!$A$4:$A$6,0))))</f>
        <v/>
      </c>
      <c r="K677" s="29" t="n"/>
      <c r="L677" s="8" t="n"/>
      <c r="M677" s="9" t="n"/>
      <c r="N677" s="29" t="n"/>
      <c r="O677" s="29" t="n"/>
      <c r="P677" s="29" t="n"/>
      <c r="Q677" s="29" t="n"/>
      <c r="R677" s="9" t="n"/>
      <c r="S677" s="9" t="n"/>
      <c r="T677" s="9" t="n"/>
      <c r="U677" s="9" t="n"/>
      <c r="V677" s="8" t="n"/>
      <c r="W677" s="29" t="n"/>
    </row>
    <row r="678" ht="15" customHeight="1">
      <c r="A678" s="8" t="n"/>
      <c r="B678" s="8" t="n"/>
      <c r="C678" s="8" t="n"/>
      <c r="D678" s="8" t="n"/>
      <c r="E678" s="9" t="n"/>
      <c r="F678" s="29" t="n"/>
      <c r="G678" s="8" t="n"/>
      <c r="H678" s="9" t="n"/>
      <c r="I678" s="9" t="n"/>
      <c r="J678" s="30">
        <f>IF(OR($H678="",NOT(ISNUMBER(IF(ISNUMBER($F678),$F678,IFERROR(--SUBSTITUTE($F678,".","/"),""))))),"",IF(AND($H678="A",ISNUMBER(IF(ISNUMBER($P678),$P678,IFERROR(--SUBSTITUTE($P678,".","/"),""))),IF(ISNUMBER($P678),$P678,IFERROR(--SUBSTITUTE($P678,".","/"),""))&gt;=IF(ISNUMBER($F678),$F678,IFERROR(--SUBSTITUTE($F678,".","/"),""))),MIN(IF(ISNUMBER($F678),$F678,IFERROR(--SUBSTITUTE($F678,".","/"),""))+INDEX(参数表!$B$4:$B$6,MATCH($H678,参数表!$A$4:$A$6,0)),IF(ISNUMBER($P678),$P678,IFERROR(--SUBSTITUTE($P678,".","/"),""))),IF(ISNUMBER($F678),$F678,IFERROR(--SUBSTITUTE($F678,".","/"),""))+INDEX(参数表!$B$4:$B$6,MATCH($H678,参数表!$A$4:$A$6,0))))</f>
        <v/>
      </c>
      <c r="K678" s="29" t="n"/>
      <c r="L678" s="8" t="n"/>
      <c r="M678" s="9" t="n"/>
      <c r="N678" s="29" t="n"/>
      <c r="O678" s="29" t="n"/>
      <c r="P678" s="29" t="n"/>
      <c r="Q678" s="29" t="n"/>
      <c r="R678" s="9" t="n"/>
      <c r="S678" s="9" t="n"/>
      <c r="T678" s="9" t="n"/>
      <c r="U678" s="9" t="n"/>
      <c r="V678" s="8" t="n"/>
      <c r="W678" s="29" t="n"/>
    </row>
    <row r="679" ht="15" customHeight="1">
      <c r="A679" s="8" t="n"/>
      <c r="B679" s="8" t="n"/>
      <c r="C679" s="8" t="n"/>
      <c r="D679" s="8" t="n"/>
      <c r="E679" s="9" t="n"/>
      <c r="F679" s="29" t="n"/>
      <c r="G679" s="8" t="n"/>
      <c r="H679" s="9" t="n"/>
      <c r="I679" s="9" t="n"/>
      <c r="J679" s="30">
        <f>IF(OR($H679="",NOT(ISNUMBER(IF(ISNUMBER($F679),$F679,IFERROR(--SUBSTITUTE($F679,".","/"),""))))),"",IF(AND($H679="A",ISNUMBER(IF(ISNUMBER($P679),$P679,IFERROR(--SUBSTITUTE($P679,".","/"),""))),IF(ISNUMBER($P679),$P679,IFERROR(--SUBSTITUTE($P679,".","/"),""))&gt;=IF(ISNUMBER($F679),$F679,IFERROR(--SUBSTITUTE($F679,".","/"),""))),MIN(IF(ISNUMBER($F679),$F679,IFERROR(--SUBSTITUTE($F679,".","/"),""))+INDEX(参数表!$B$4:$B$6,MATCH($H679,参数表!$A$4:$A$6,0)),IF(ISNUMBER($P679),$P679,IFERROR(--SUBSTITUTE($P679,".","/"),""))),IF(ISNUMBER($F679),$F679,IFERROR(--SUBSTITUTE($F679,".","/"),""))+INDEX(参数表!$B$4:$B$6,MATCH($H679,参数表!$A$4:$A$6,0))))</f>
        <v/>
      </c>
      <c r="K679" s="29" t="n"/>
      <c r="L679" s="8" t="n"/>
      <c r="M679" s="9" t="n"/>
      <c r="N679" s="29" t="n"/>
      <c r="O679" s="29" t="n"/>
      <c r="P679" s="29" t="n"/>
      <c r="Q679" s="29" t="n"/>
      <c r="R679" s="9" t="n"/>
      <c r="S679" s="9" t="n"/>
      <c r="T679" s="9" t="n"/>
      <c r="U679" s="9" t="n"/>
      <c r="V679" s="8" t="n"/>
      <c r="W679" s="29" t="n"/>
    </row>
    <row r="680" ht="15" customHeight="1">
      <c r="A680" s="8" t="n"/>
      <c r="B680" s="8" t="n"/>
      <c r="C680" s="8" t="n"/>
      <c r="D680" s="8" t="n"/>
      <c r="E680" s="9" t="n"/>
      <c r="F680" s="29" t="n"/>
      <c r="G680" s="8" t="n"/>
      <c r="H680" s="9" t="n"/>
      <c r="I680" s="9" t="n"/>
      <c r="J680" s="30">
        <f>IF(OR($H680="",NOT(ISNUMBER(IF(ISNUMBER($F680),$F680,IFERROR(--SUBSTITUTE($F680,".","/"),""))))),"",IF(AND($H680="A",ISNUMBER(IF(ISNUMBER($P680),$P680,IFERROR(--SUBSTITUTE($P680,".","/"),""))),IF(ISNUMBER($P680),$P680,IFERROR(--SUBSTITUTE($P680,".","/"),""))&gt;=IF(ISNUMBER($F680),$F680,IFERROR(--SUBSTITUTE($F680,".","/"),""))),MIN(IF(ISNUMBER($F680),$F680,IFERROR(--SUBSTITUTE($F680,".","/"),""))+INDEX(参数表!$B$4:$B$6,MATCH($H680,参数表!$A$4:$A$6,0)),IF(ISNUMBER($P680),$P680,IFERROR(--SUBSTITUTE($P680,".","/"),""))),IF(ISNUMBER($F680),$F680,IFERROR(--SUBSTITUTE($F680,".","/"),""))+INDEX(参数表!$B$4:$B$6,MATCH($H680,参数表!$A$4:$A$6,0))))</f>
        <v/>
      </c>
      <c r="K680" s="29" t="n"/>
      <c r="L680" s="8" t="n"/>
      <c r="M680" s="9" t="n"/>
      <c r="N680" s="29" t="n"/>
      <c r="O680" s="29" t="n"/>
      <c r="P680" s="29" t="n"/>
      <c r="Q680" s="29" t="n"/>
      <c r="R680" s="9" t="n"/>
      <c r="S680" s="9" t="n"/>
      <c r="T680" s="9" t="n"/>
      <c r="U680" s="9" t="n"/>
      <c r="V680" s="8" t="n"/>
      <c r="W680" s="29" t="n"/>
    </row>
    <row r="681" ht="15" customHeight="1">
      <c r="A681" s="8" t="n"/>
      <c r="B681" s="8" t="n"/>
      <c r="C681" s="8" t="n"/>
      <c r="D681" s="8" t="n"/>
      <c r="E681" s="9" t="n"/>
      <c r="F681" s="29" t="n"/>
      <c r="G681" s="8" t="n"/>
      <c r="H681" s="9" t="n"/>
      <c r="I681" s="9" t="n"/>
      <c r="J681" s="30">
        <f>IF(OR($H681="",NOT(ISNUMBER(IF(ISNUMBER($F681),$F681,IFERROR(--SUBSTITUTE($F681,".","/"),""))))),"",IF(AND($H681="A",ISNUMBER(IF(ISNUMBER($P681),$P681,IFERROR(--SUBSTITUTE($P681,".","/"),""))),IF(ISNUMBER($P681),$P681,IFERROR(--SUBSTITUTE($P681,".","/"),""))&gt;=IF(ISNUMBER($F681),$F681,IFERROR(--SUBSTITUTE($F681,".","/"),""))),MIN(IF(ISNUMBER($F681),$F681,IFERROR(--SUBSTITUTE($F681,".","/"),""))+INDEX(参数表!$B$4:$B$6,MATCH($H681,参数表!$A$4:$A$6,0)),IF(ISNUMBER($P681),$P681,IFERROR(--SUBSTITUTE($P681,".","/"),""))),IF(ISNUMBER($F681),$F681,IFERROR(--SUBSTITUTE($F681,".","/"),""))+INDEX(参数表!$B$4:$B$6,MATCH($H681,参数表!$A$4:$A$6,0))))</f>
        <v/>
      </c>
      <c r="K681" s="29" t="n"/>
      <c r="L681" s="8" t="n"/>
      <c r="M681" s="9" t="n"/>
      <c r="N681" s="29" t="n"/>
      <c r="O681" s="29" t="n"/>
      <c r="P681" s="29" t="n"/>
      <c r="Q681" s="29" t="n"/>
      <c r="R681" s="9" t="n"/>
      <c r="S681" s="9" t="n"/>
      <c r="T681" s="9" t="n"/>
      <c r="U681" s="9" t="n"/>
      <c r="V681" s="8" t="n"/>
      <c r="W681" s="29" t="n"/>
    </row>
    <row r="682" ht="15" customHeight="1">
      <c r="A682" s="8" t="n"/>
      <c r="B682" s="8" t="n"/>
      <c r="C682" s="8" t="n"/>
      <c r="D682" s="8" t="n"/>
      <c r="E682" s="9" t="n"/>
      <c r="F682" s="29" t="n"/>
      <c r="G682" s="8" t="n"/>
      <c r="H682" s="9" t="n"/>
      <c r="I682" s="9" t="n"/>
      <c r="J682" s="30">
        <f>IF(OR($H682="",NOT(ISNUMBER(IF(ISNUMBER($F682),$F682,IFERROR(--SUBSTITUTE($F682,".","/"),""))))),"",IF(AND($H682="A",ISNUMBER(IF(ISNUMBER($P682),$P682,IFERROR(--SUBSTITUTE($P682,".","/"),""))),IF(ISNUMBER($P682),$P682,IFERROR(--SUBSTITUTE($P682,".","/"),""))&gt;=IF(ISNUMBER($F682),$F682,IFERROR(--SUBSTITUTE($F682,".","/"),""))),MIN(IF(ISNUMBER($F682),$F682,IFERROR(--SUBSTITUTE($F682,".","/"),""))+INDEX(参数表!$B$4:$B$6,MATCH($H682,参数表!$A$4:$A$6,0)),IF(ISNUMBER($P682),$P682,IFERROR(--SUBSTITUTE($P682,".","/"),""))),IF(ISNUMBER($F682),$F682,IFERROR(--SUBSTITUTE($F682,".","/"),""))+INDEX(参数表!$B$4:$B$6,MATCH($H682,参数表!$A$4:$A$6,0))))</f>
        <v/>
      </c>
      <c r="K682" s="29" t="n"/>
      <c r="L682" s="8" t="n"/>
      <c r="M682" s="9" t="n"/>
      <c r="N682" s="29" t="n"/>
      <c r="O682" s="29" t="n"/>
      <c r="P682" s="29" t="n"/>
      <c r="Q682" s="29" t="n"/>
      <c r="R682" s="9" t="n"/>
      <c r="S682" s="9" t="n"/>
      <c r="T682" s="9" t="n"/>
      <c r="U682" s="9" t="n"/>
      <c r="V682" s="8" t="n"/>
      <c r="W682" s="29" t="n"/>
    </row>
    <row r="683" ht="15" customHeight="1">
      <c r="A683" s="8" t="n"/>
      <c r="B683" s="8" t="n"/>
      <c r="C683" s="8" t="n"/>
      <c r="D683" s="8" t="n"/>
      <c r="E683" s="9" t="n"/>
      <c r="F683" s="29" t="n"/>
      <c r="G683" s="8" t="n"/>
      <c r="H683" s="9" t="n"/>
      <c r="I683" s="9" t="n"/>
      <c r="J683" s="30">
        <f>IF(OR($H683="",NOT(ISNUMBER(IF(ISNUMBER($F683),$F683,IFERROR(--SUBSTITUTE($F683,".","/"),""))))),"",IF(AND($H683="A",ISNUMBER(IF(ISNUMBER($P683),$P683,IFERROR(--SUBSTITUTE($P683,".","/"),""))),IF(ISNUMBER($P683),$P683,IFERROR(--SUBSTITUTE($P683,".","/"),""))&gt;=IF(ISNUMBER($F683),$F683,IFERROR(--SUBSTITUTE($F683,".","/"),""))),MIN(IF(ISNUMBER($F683),$F683,IFERROR(--SUBSTITUTE($F683,".","/"),""))+INDEX(参数表!$B$4:$B$6,MATCH($H683,参数表!$A$4:$A$6,0)),IF(ISNUMBER($P683),$P683,IFERROR(--SUBSTITUTE($P683,".","/"),""))),IF(ISNUMBER($F683),$F683,IFERROR(--SUBSTITUTE($F683,".","/"),""))+INDEX(参数表!$B$4:$B$6,MATCH($H683,参数表!$A$4:$A$6,0))))</f>
        <v/>
      </c>
      <c r="K683" s="29" t="n"/>
      <c r="L683" s="8" t="n"/>
      <c r="M683" s="9" t="n"/>
      <c r="N683" s="29" t="n"/>
      <c r="O683" s="29" t="n"/>
      <c r="P683" s="29" t="n"/>
      <c r="Q683" s="29" t="n"/>
      <c r="R683" s="9" t="n"/>
      <c r="S683" s="9" t="n"/>
      <c r="T683" s="9" t="n"/>
      <c r="U683" s="9" t="n"/>
      <c r="V683" s="8" t="n"/>
      <c r="W683" s="29" t="n"/>
    </row>
    <row r="684" ht="15" customHeight="1">
      <c r="A684" s="8" t="n"/>
      <c r="B684" s="8" t="n"/>
      <c r="C684" s="8" t="n"/>
      <c r="D684" s="8" t="n"/>
      <c r="E684" s="9" t="n"/>
      <c r="F684" s="29" t="n"/>
      <c r="G684" s="8" t="n"/>
      <c r="H684" s="9" t="n"/>
      <c r="I684" s="9" t="n"/>
      <c r="J684" s="30">
        <f>IF(OR($H684="",NOT(ISNUMBER(IF(ISNUMBER($F684),$F684,IFERROR(--SUBSTITUTE($F684,".","/"),""))))),"",IF(AND($H684="A",ISNUMBER(IF(ISNUMBER($P684),$P684,IFERROR(--SUBSTITUTE($P684,".","/"),""))),IF(ISNUMBER($P684),$P684,IFERROR(--SUBSTITUTE($P684,".","/"),""))&gt;=IF(ISNUMBER($F684),$F684,IFERROR(--SUBSTITUTE($F684,".","/"),""))),MIN(IF(ISNUMBER($F684),$F684,IFERROR(--SUBSTITUTE($F684,".","/"),""))+INDEX(参数表!$B$4:$B$6,MATCH($H684,参数表!$A$4:$A$6,0)),IF(ISNUMBER($P684),$P684,IFERROR(--SUBSTITUTE($P684,".","/"),""))),IF(ISNUMBER($F684),$F684,IFERROR(--SUBSTITUTE($F684,".","/"),""))+INDEX(参数表!$B$4:$B$6,MATCH($H684,参数表!$A$4:$A$6,0))))</f>
        <v/>
      </c>
      <c r="K684" s="29" t="n"/>
      <c r="L684" s="8" t="n"/>
      <c r="M684" s="9" t="n"/>
      <c r="N684" s="29" t="n"/>
      <c r="O684" s="29" t="n"/>
      <c r="P684" s="29" t="n"/>
      <c r="Q684" s="29" t="n"/>
      <c r="R684" s="9" t="n"/>
      <c r="S684" s="9" t="n"/>
      <c r="T684" s="9" t="n"/>
      <c r="U684" s="9" t="n"/>
      <c r="V684" s="8" t="n"/>
      <c r="W684" s="29" t="n"/>
    </row>
    <row r="685" ht="15" customHeight="1">
      <c r="A685" s="8" t="n"/>
      <c r="B685" s="8" t="n"/>
      <c r="C685" s="8" t="n"/>
      <c r="D685" s="8" t="n"/>
      <c r="E685" s="9" t="n"/>
      <c r="F685" s="29" t="n"/>
      <c r="G685" s="8" t="n"/>
      <c r="H685" s="9" t="n"/>
      <c r="I685" s="9" t="n"/>
      <c r="J685" s="30">
        <f>IF(OR($H685="",NOT(ISNUMBER(IF(ISNUMBER($F685),$F685,IFERROR(--SUBSTITUTE($F685,".","/"),""))))),"",IF(AND($H685="A",ISNUMBER(IF(ISNUMBER($P685),$P685,IFERROR(--SUBSTITUTE($P685,".","/"),""))),IF(ISNUMBER($P685),$P685,IFERROR(--SUBSTITUTE($P685,".","/"),""))&gt;=IF(ISNUMBER($F685),$F685,IFERROR(--SUBSTITUTE($F685,".","/"),""))),MIN(IF(ISNUMBER($F685),$F685,IFERROR(--SUBSTITUTE($F685,".","/"),""))+INDEX(参数表!$B$4:$B$6,MATCH($H685,参数表!$A$4:$A$6,0)),IF(ISNUMBER($P685),$P685,IFERROR(--SUBSTITUTE($P685,".","/"),""))),IF(ISNUMBER($F685),$F685,IFERROR(--SUBSTITUTE($F685,".","/"),""))+INDEX(参数表!$B$4:$B$6,MATCH($H685,参数表!$A$4:$A$6,0))))</f>
        <v/>
      </c>
      <c r="K685" s="29" t="n"/>
      <c r="L685" s="8" t="n"/>
      <c r="M685" s="9" t="n"/>
      <c r="N685" s="29" t="n"/>
      <c r="O685" s="29" t="n"/>
      <c r="P685" s="29" t="n"/>
      <c r="Q685" s="29" t="n"/>
      <c r="R685" s="9" t="n"/>
      <c r="S685" s="9" t="n"/>
      <c r="T685" s="9" t="n"/>
      <c r="U685" s="9" t="n"/>
      <c r="V685" s="8" t="n"/>
      <c r="W685" s="29" t="n"/>
    </row>
    <row r="686" ht="15" customHeight="1">
      <c r="A686" s="8" t="n"/>
      <c r="B686" s="8" t="n"/>
      <c r="C686" s="8" t="n"/>
      <c r="D686" s="8" t="n"/>
      <c r="E686" s="9" t="n"/>
      <c r="F686" s="29" t="n"/>
      <c r="G686" s="8" t="n"/>
      <c r="H686" s="9" t="n"/>
      <c r="I686" s="9" t="n"/>
      <c r="J686" s="30">
        <f>IF(OR($H686="",NOT(ISNUMBER(IF(ISNUMBER($F686),$F686,IFERROR(--SUBSTITUTE($F686,".","/"),""))))),"",IF(AND($H686="A",ISNUMBER(IF(ISNUMBER($P686),$P686,IFERROR(--SUBSTITUTE($P686,".","/"),""))),IF(ISNUMBER($P686),$P686,IFERROR(--SUBSTITUTE($P686,".","/"),""))&gt;=IF(ISNUMBER($F686),$F686,IFERROR(--SUBSTITUTE($F686,".","/"),""))),MIN(IF(ISNUMBER($F686),$F686,IFERROR(--SUBSTITUTE($F686,".","/"),""))+INDEX(参数表!$B$4:$B$6,MATCH($H686,参数表!$A$4:$A$6,0)),IF(ISNUMBER($P686),$P686,IFERROR(--SUBSTITUTE($P686,".","/"),""))),IF(ISNUMBER($F686),$F686,IFERROR(--SUBSTITUTE($F686,".","/"),""))+INDEX(参数表!$B$4:$B$6,MATCH($H686,参数表!$A$4:$A$6,0))))</f>
        <v/>
      </c>
      <c r="K686" s="29" t="n"/>
      <c r="L686" s="8" t="n"/>
      <c r="M686" s="9" t="n"/>
      <c r="N686" s="29" t="n"/>
      <c r="O686" s="29" t="n"/>
      <c r="P686" s="29" t="n"/>
      <c r="Q686" s="29" t="n"/>
      <c r="R686" s="9" t="n"/>
      <c r="S686" s="9" t="n"/>
      <c r="T686" s="9" t="n"/>
      <c r="U686" s="9" t="n"/>
      <c r="V686" s="8" t="n"/>
      <c r="W686" s="29" t="n"/>
    </row>
    <row r="687" ht="15" customHeight="1">
      <c r="A687" s="8" t="n"/>
      <c r="B687" s="8" t="n"/>
      <c r="C687" s="8" t="n"/>
      <c r="D687" s="8" t="n"/>
      <c r="E687" s="9" t="n"/>
      <c r="F687" s="29" t="n"/>
      <c r="G687" s="8" t="n"/>
      <c r="H687" s="9" t="n"/>
      <c r="I687" s="9" t="n"/>
      <c r="J687" s="30">
        <f>IF(OR($H687="",NOT(ISNUMBER(IF(ISNUMBER($F687),$F687,IFERROR(--SUBSTITUTE($F687,".","/"),""))))),"",IF(AND($H687="A",ISNUMBER(IF(ISNUMBER($P687),$P687,IFERROR(--SUBSTITUTE($P687,".","/"),""))),IF(ISNUMBER($P687),$P687,IFERROR(--SUBSTITUTE($P687,".","/"),""))&gt;=IF(ISNUMBER($F687),$F687,IFERROR(--SUBSTITUTE($F687,".","/"),""))),MIN(IF(ISNUMBER($F687),$F687,IFERROR(--SUBSTITUTE($F687,".","/"),""))+INDEX(参数表!$B$4:$B$6,MATCH($H687,参数表!$A$4:$A$6,0)),IF(ISNUMBER($P687),$P687,IFERROR(--SUBSTITUTE($P687,".","/"),""))),IF(ISNUMBER($F687),$F687,IFERROR(--SUBSTITUTE($F687,".","/"),""))+INDEX(参数表!$B$4:$B$6,MATCH($H687,参数表!$A$4:$A$6,0))))</f>
        <v/>
      </c>
      <c r="K687" s="29" t="n"/>
      <c r="L687" s="8" t="n"/>
      <c r="M687" s="9" t="n"/>
      <c r="N687" s="29" t="n"/>
      <c r="O687" s="29" t="n"/>
      <c r="P687" s="29" t="n"/>
      <c r="Q687" s="29" t="n"/>
      <c r="R687" s="9" t="n"/>
      <c r="S687" s="9" t="n"/>
      <c r="T687" s="9" t="n"/>
      <c r="U687" s="9" t="n"/>
      <c r="V687" s="8" t="n"/>
      <c r="W687" s="29" t="n"/>
    </row>
    <row r="688" ht="15" customHeight="1">
      <c r="A688" s="8" t="n"/>
      <c r="B688" s="8" t="n"/>
      <c r="C688" s="8" t="n"/>
      <c r="D688" s="8" t="n"/>
      <c r="E688" s="9" t="n"/>
      <c r="F688" s="29" t="n"/>
      <c r="G688" s="8" t="n"/>
      <c r="H688" s="9" t="n"/>
      <c r="I688" s="9" t="n"/>
      <c r="J688" s="30">
        <f>IF(OR($H688="",NOT(ISNUMBER(IF(ISNUMBER($F688),$F688,IFERROR(--SUBSTITUTE($F688,".","/"),""))))),"",IF(AND($H688="A",ISNUMBER(IF(ISNUMBER($P688),$P688,IFERROR(--SUBSTITUTE($P688,".","/"),""))),IF(ISNUMBER($P688),$P688,IFERROR(--SUBSTITUTE($P688,".","/"),""))&gt;=IF(ISNUMBER($F688),$F688,IFERROR(--SUBSTITUTE($F688,".","/"),""))),MIN(IF(ISNUMBER($F688),$F688,IFERROR(--SUBSTITUTE($F688,".","/"),""))+INDEX(参数表!$B$4:$B$6,MATCH($H688,参数表!$A$4:$A$6,0)),IF(ISNUMBER($P688),$P688,IFERROR(--SUBSTITUTE($P688,".","/"),""))),IF(ISNUMBER($F688),$F688,IFERROR(--SUBSTITUTE($F688,".","/"),""))+INDEX(参数表!$B$4:$B$6,MATCH($H688,参数表!$A$4:$A$6,0))))</f>
        <v/>
      </c>
      <c r="K688" s="29" t="n"/>
      <c r="L688" s="8" t="n"/>
      <c r="M688" s="9" t="n"/>
      <c r="N688" s="29" t="n"/>
      <c r="O688" s="29" t="n"/>
      <c r="P688" s="29" t="n"/>
      <c r="Q688" s="29" t="n"/>
      <c r="R688" s="9" t="n"/>
      <c r="S688" s="9" t="n"/>
      <c r="T688" s="9" t="n"/>
      <c r="U688" s="9" t="n"/>
      <c r="V688" s="8" t="n"/>
      <c r="W688" s="29" t="n"/>
    </row>
    <row r="689" ht="15" customHeight="1">
      <c r="A689" s="8" t="n"/>
      <c r="B689" s="8" t="n"/>
      <c r="C689" s="8" t="n"/>
      <c r="D689" s="8" t="n"/>
      <c r="E689" s="9" t="n"/>
      <c r="F689" s="29" t="n"/>
      <c r="G689" s="8" t="n"/>
      <c r="H689" s="9" t="n"/>
      <c r="I689" s="9" t="n"/>
      <c r="J689" s="30">
        <f>IF(OR($H689="",NOT(ISNUMBER(IF(ISNUMBER($F689),$F689,IFERROR(--SUBSTITUTE($F689,".","/"),""))))),"",IF(AND($H689="A",ISNUMBER(IF(ISNUMBER($P689),$P689,IFERROR(--SUBSTITUTE($P689,".","/"),""))),IF(ISNUMBER($P689),$P689,IFERROR(--SUBSTITUTE($P689,".","/"),""))&gt;=IF(ISNUMBER($F689),$F689,IFERROR(--SUBSTITUTE($F689,".","/"),""))),MIN(IF(ISNUMBER($F689),$F689,IFERROR(--SUBSTITUTE($F689,".","/"),""))+INDEX(参数表!$B$4:$B$6,MATCH($H689,参数表!$A$4:$A$6,0)),IF(ISNUMBER($P689),$P689,IFERROR(--SUBSTITUTE($P689,".","/"),""))),IF(ISNUMBER($F689),$F689,IFERROR(--SUBSTITUTE($F689,".","/"),""))+INDEX(参数表!$B$4:$B$6,MATCH($H689,参数表!$A$4:$A$6,0))))</f>
        <v/>
      </c>
      <c r="K689" s="29" t="n"/>
      <c r="L689" s="8" t="n"/>
      <c r="M689" s="9" t="n"/>
      <c r="N689" s="29" t="n"/>
      <c r="O689" s="29" t="n"/>
      <c r="P689" s="29" t="n"/>
      <c r="Q689" s="29" t="n"/>
      <c r="R689" s="9" t="n"/>
      <c r="S689" s="9" t="n"/>
      <c r="T689" s="9" t="n"/>
      <c r="U689" s="9" t="n"/>
      <c r="V689" s="8" t="n"/>
      <c r="W689" s="29" t="n"/>
    </row>
    <row r="690" ht="15" customHeight="1">
      <c r="A690" s="8" t="n"/>
      <c r="B690" s="8" t="n"/>
      <c r="C690" s="8" t="n"/>
      <c r="D690" s="8" t="n"/>
      <c r="E690" s="9" t="n"/>
      <c r="F690" s="29" t="n"/>
      <c r="G690" s="8" t="n"/>
      <c r="H690" s="9" t="n"/>
      <c r="I690" s="9" t="n"/>
      <c r="J690" s="30">
        <f>IF(OR($H690="",NOT(ISNUMBER(IF(ISNUMBER($F690),$F690,IFERROR(--SUBSTITUTE($F690,".","/"),""))))),"",IF(AND($H690="A",ISNUMBER(IF(ISNUMBER($P690),$P690,IFERROR(--SUBSTITUTE($P690,".","/"),""))),IF(ISNUMBER($P690),$P690,IFERROR(--SUBSTITUTE($P690,".","/"),""))&gt;=IF(ISNUMBER($F690),$F690,IFERROR(--SUBSTITUTE($F690,".","/"),""))),MIN(IF(ISNUMBER($F690),$F690,IFERROR(--SUBSTITUTE($F690,".","/"),""))+INDEX(参数表!$B$4:$B$6,MATCH($H690,参数表!$A$4:$A$6,0)),IF(ISNUMBER($P690),$P690,IFERROR(--SUBSTITUTE($P690,".","/"),""))),IF(ISNUMBER($F690),$F690,IFERROR(--SUBSTITUTE($F690,".","/"),""))+INDEX(参数表!$B$4:$B$6,MATCH($H690,参数表!$A$4:$A$6,0))))</f>
        <v/>
      </c>
      <c r="K690" s="29" t="n"/>
      <c r="L690" s="8" t="n"/>
      <c r="M690" s="9" t="n"/>
      <c r="N690" s="29" t="n"/>
      <c r="O690" s="29" t="n"/>
      <c r="P690" s="29" t="n"/>
      <c r="Q690" s="29" t="n"/>
      <c r="R690" s="9" t="n"/>
      <c r="S690" s="9" t="n"/>
      <c r="T690" s="9" t="n"/>
      <c r="U690" s="9" t="n"/>
      <c r="V690" s="8" t="n"/>
      <c r="W690" s="29" t="n"/>
    </row>
    <row r="691" ht="15" customHeight="1">
      <c r="A691" s="8" t="n"/>
      <c r="B691" s="8" t="n"/>
      <c r="C691" s="8" t="n"/>
      <c r="D691" s="8" t="n"/>
      <c r="E691" s="9" t="n"/>
      <c r="F691" s="29" t="n"/>
      <c r="G691" s="8" t="n"/>
      <c r="H691" s="9" t="n"/>
      <c r="I691" s="9" t="n"/>
      <c r="J691" s="30">
        <f>IF(OR($H691="",NOT(ISNUMBER(IF(ISNUMBER($F691),$F691,IFERROR(--SUBSTITUTE($F691,".","/"),""))))),"",IF(AND($H691="A",ISNUMBER(IF(ISNUMBER($P691),$P691,IFERROR(--SUBSTITUTE($P691,".","/"),""))),IF(ISNUMBER($P691),$P691,IFERROR(--SUBSTITUTE($P691,".","/"),""))&gt;=IF(ISNUMBER($F691),$F691,IFERROR(--SUBSTITUTE($F691,".","/"),""))),MIN(IF(ISNUMBER($F691),$F691,IFERROR(--SUBSTITUTE($F691,".","/"),""))+INDEX(参数表!$B$4:$B$6,MATCH($H691,参数表!$A$4:$A$6,0)),IF(ISNUMBER($P691),$P691,IFERROR(--SUBSTITUTE($P691,".","/"),""))),IF(ISNUMBER($F691),$F691,IFERROR(--SUBSTITUTE($F691,".","/"),""))+INDEX(参数表!$B$4:$B$6,MATCH($H691,参数表!$A$4:$A$6,0))))</f>
        <v/>
      </c>
      <c r="K691" s="29" t="n"/>
      <c r="L691" s="8" t="n"/>
      <c r="M691" s="9" t="n"/>
      <c r="N691" s="29" t="n"/>
      <c r="O691" s="29" t="n"/>
      <c r="P691" s="29" t="n"/>
      <c r="Q691" s="29" t="n"/>
      <c r="R691" s="9" t="n"/>
      <c r="S691" s="9" t="n"/>
      <c r="T691" s="9" t="n"/>
      <c r="U691" s="9" t="n"/>
      <c r="V691" s="8" t="n"/>
      <c r="W691" s="29" t="n"/>
    </row>
    <row r="692" ht="15" customHeight="1">
      <c r="A692" s="8" t="n"/>
      <c r="B692" s="8" t="n"/>
      <c r="C692" s="8" t="n"/>
      <c r="D692" s="8" t="n"/>
      <c r="E692" s="9" t="n"/>
      <c r="F692" s="29" t="n"/>
      <c r="G692" s="8" t="n"/>
      <c r="H692" s="9" t="n"/>
      <c r="I692" s="9" t="n"/>
      <c r="J692" s="30">
        <f>IF(OR($H692="",NOT(ISNUMBER(IF(ISNUMBER($F692),$F692,IFERROR(--SUBSTITUTE($F692,".","/"),""))))),"",IF(AND($H692="A",ISNUMBER(IF(ISNUMBER($P692),$P692,IFERROR(--SUBSTITUTE($P692,".","/"),""))),IF(ISNUMBER($P692),$P692,IFERROR(--SUBSTITUTE($P692,".","/"),""))&gt;=IF(ISNUMBER($F692),$F692,IFERROR(--SUBSTITUTE($F692,".","/"),""))),MIN(IF(ISNUMBER($F692),$F692,IFERROR(--SUBSTITUTE($F692,".","/"),""))+INDEX(参数表!$B$4:$B$6,MATCH($H692,参数表!$A$4:$A$6,0)),IF(ISNUMBER($P692),$P692,IFERROR(--SUBSTITUTE($P692,".","/"),""))),IF(ISNUMBER($F692),$F692,IFERROR(--SUBSTITUTE($F692,".","/"),""))+INDEX(参数表!$B$4:$B$6,MATCH($H692,参数表!$A$4:$A$6,0))))</f>
        <v/>
      </c>
      <c r="K692" s="29" t="n"/>
      <c r="L692" s="8" t="n"/>
      <c r="M692" s="9" t="n"/>
      <c r="N692" s="29" t="n"/>
      <c r="O692" s="29" t="n"/>
      <c r="P692" s="29" t="n"/>
      <c r="Q692" s="29" t="n"/>
      <c r="R692" s="9" t="n"/>
      <c r="S692" s="9" t="n"/>
      <c r="T692" s="9" t="n"/>
      <c r="U692" s="9" t="n"/>
      <c r="V692" s="8" t="n"/>
      <c r="W692" s="29" t="n"/>
    </row>
    <row r="693" ht="15" customHeight="1">
      <c r="A693" s="8" t="n"/>
      <c r="B693" s="8" t="n"/>
      <c r="C693" s="8" t="n"/>
      <c r="D693" s="8" t="n"/>
      <c r="E693" s="9" t="n"/>
      <c r="F693" s="29" t="n"/>
      <c r="G693" s="8" t="n"/>
      <c r="H693" s="9" t="n"/>
      <c r="I693" s="9" t="n"/>
      <c r="J693" s="30">
        <f>IF(OR($H693="",NOT(ISNUMBER(IF(ISNUMBER($F693),$F693,IFERROR(--SUBSTITUTE($F693,".","/"),""))))),"",IF(AND($H693="A",ISNUMBER(IF(ISNUMBER($P693),$P693,IFERROR(--SUBSTITUTE($P693,".","/"),""))),IF(ISNUMBER($P693),$P693,IFERROR(--SUBSTITUTE($P693,".","/"),""))&gt;=IF(ISNUMBER($F693),$F693,IFERROR(--SUBSTITUTE($F693,".","/"),""))),MIN(IF(ISNUMBER($F693),$F693,IFERROR(--SUBSTITUTE($F693,".","/"),""))+INDEX(参数表!$B$4:$B$6,MATCH($H693,参数表!$A$4:$A$6,0)),IF(ISNUMBER($P693),$P693,IFERROR(--SUBSTITUTE($P693,".","/"),""))),IF(ISNUMBER($F693),$F693,IFERROR(--SUBSTITUTE($F693,".","/"),""))+INDEX(参数表!$B$4:$B$6,MATCH($H693,参数表!$A$4:$A$6,0))))</f>
        <v/>
      </c>
      <c r="K693" s="29" t="n"/>
      <c r="L693" s="8" t="n"/>
      <c r="M693" s="9" t="n"/>
      <c r="N693" s="29" t="n"/>
      <c r="O693" s="29" t="n"/>
      <c r="P693" s="29" t="n"/>
      <c r="Q693" s="29" t="n"/>
      <c r="R693" s="9" t="n"/>
      <c r="S693" s="9" t="n"/>
      <c r="T693" s="9" t="n"/>
      <c r="U693" s="9" t="n"/>
      <c r="V693" s="8" t="n"/>
      <c r="W693" s="29" t="n"/>
    </row>
    <row r="694" ht="15" customHeight="1">
      <c r="A694" s="8" t="n"/>
      <c r="B694" s="8" t="n"/>
      <c r="C694" s="8" t="n"/>
      <c r="D694" s="8" t="n"/>
      <c r="E694" s="9" t="n"/>
      <c r="F694" s="29" t="n"/>
      <c r="G694" s="8" t="n"/>
      <c r="H694" s="9" t="n"/>
      <c r="I694" s="9" t="n"/>
      <c r="J694" s="30">
        <f>IF(OR($H694="",NOT(ISNUMBER(IF(ISNUMBER($F694),$F694,IFERROR(--SUBSTITUTE($F694,".","/"),""))))),"",IF(AND($H694="A",ISNUMBER(IF(ISNUMBER($P694),$P694,IFERROR(--SUBSTITUTE($P694,".","/"),""))),IF(ISNUMBER($P694),$P694,IFERROR(--SUBSTITUTE($P694,".","/"),""))&gt;=IF(ISNUMBER($F694),$F694,IFERROR(--SUBSTITUTE($F694,".","/"),""))),MIN(IF(ISNUMBER($F694),$F694,IFERROR(--SUBSTITUTE($F694,".","/"),""))+INDEX(参数表!$B$4:$B$6,MATCH($H694,参数表!$A$4:$A$6,0)),IF(ISNUMBER($P694),$P694,IFERROR(--SUBSTITUTE($P694,".","/"),""))),IF(ISNUMBER($F694),$F694,IFERROR(--SUBSTITUTE($F694,".","/"),""))+INDEX(参数表!$B$4:$B$6,MATCH($H694,参数表!$A$4:$A$6,0))))</f>
        <v/>
      </c>
      <c r="K694" s="29" t="n"/>
      <c r="L694" s="8" t="n"/>
      <c r="M694" s="9" t="n"/>
      <c r="N694" s="29" t="n"/>
      <c r="O694" s="29" t="n"/>
      <c r="P694" s="29" t="n"/>
      <c r="Q694" s="29" t="n"/>
      <c r="R694" s="9" t="n"/>
      <c r="S694" s="9" t="n"/>
      <c r="T694" s="9" t="n"/>
      <c r="U694" s="9" t="n"/>
      <c r="V694" s="8" t="n"/>
      <c r="W694" s="29" t="n"/>
    </row>
    <row r="695" ht="15" customHeight="1">
      <c r="A695" s="8" t="n"/>
      <c r="B695" s="8" t="n"/>
      <c r="C695" s="8" t="n"/>
      <c r="D695" s="8" t="n"/>
      <c r="E695" s="9" t="n"/>
      <c r="F695" s="29" t="n"/>
      <c r="G695" s="8" t="n"/>
      <c r="H695" s="9" t="n"/>
      <c r="I695" s="9" t="n"/>
      <c r="J695" s="30">
        <f>IF(OR($H695="",NOT(ISNUMBER(IF(ISNUMBER($F695),$F695,IFERROR(--SUBSTITUTE($F695,".","/"),""))))),"",IF(AND($H695="A",ISNUMBER(IF(ISNUMBER($P695),$P695,IFERROR(--SUBSTITUTE($P695,".","/"),""))),IF(ISNUMBER($P695),$P695,IFERROR(--SUBSTITUTE($P695,".","/"),""))&gt;=IF(ISNUMBER($F695),$F695,IFERROR(--SUBSTITUTE($F695,".","/"),""))),MIN(IF(ISNUMBER($F695),$F695,IFERROR(--SUBSTITUTE($F695,".","/"),""))+INDEX(参数表!$B$4:$B$6,MATCH($H695,参数表!$A$4:$A$6,0)),IF(ISNUMBER($P695),$P695,IFERROR(--SUBSTITUTE($P695,".","/"),""))),IF(ISNUMBER($F695),$F695,IFERROR(--SUBSTITUTE($F695,".","/"),""))+INDEX(参数表!$B$4:$B$6,MATCH($H695,参数表!$A$4:$A$6,0))))</f>
        <v/>
      </c>
      <c r="K695" s="29" t="n"/>
      <c r="L695" s="8" t="n"/>
      <c r="M695" s="9" t="n"/>
      <c r="N695" s="29" t="n"/>
      <c r="O695" s="29" t="n"/>
      <c r="P695" s="29" t="n"/>
      <c r="Q695" s="29" t="n"/>
      <c r="R695" s="9" t="n"/>
      <c r="S695" s="9" t="n"/>
      <c r="T695" s="9" t="n"/>
      <c r="U695" s="9" t="n"/>
      <c r="V695" s="8" t="n"/>
      <c r="W695" s="29" t="n"/>
    </row>
    <row r="696" ht="15" customHeight="1">
      <c r="A696" s="8" t="n"/>
      <c r="B696" s="8" t="n"/>
      <c r="C696" s="8" t="n"/>
      <c r="D696" s="8" t="n"/>
      <c r="E696" s="9" t="n"/>
      <c r="F696" s="29" t="n"/>
      <c r="G696" s="8" t="n"/>
      <c r="H696" s="9" t="n"/>
      <c r="I696" s="9" t="n"/>
      <c r="J696" s="30">
        <f>IF(OR($H696="",NOT(ISNUMBER(IF(ISNUMBER($F696),$F696,IFERROR(--SUBSTITUTE($F696,".","/"),""))))),"",IF(AND($H696="A",ISNUMBER(IF(ISNUMBER($P696),$P696,IFERROR(--SUBSTITUTE($P696,".","/"),""))),IF(ISNUMBER($P696),$P696,IFERROR(--SUBSTITUTE($P696,".","/"),""))&gt;=IF(ISNUMBER($F696),$F696,IFERROR(--SUBSTITUTE($F696,".","/"),""))),MIN(IF(ISNUMBER($F696),$F696,IFERROR(--SUBSTITUTE($F696,".","/"),""))+INDEX(参数表!$B$4:$B$6,MATCH($H696,参数表!$A$4:$A$6,0)),IF(ISNUMBER($P696),$P696,IFERROR(--SUBSTITUTE($P696,".","/"),""))),IF(ISNUMBER($F696),$F696,IFERROR(--SUBSTITUTE($F696,".","/"),""))+INDEX(参数表!$B$4:$B$6,MATCH($H696,参数表!$A$4:$A$6,0))))</f>
        <v/>
      </c>
      <c r="K696" s="29" t="n"/>
      <c r="L696" s="8" t="n"/>
      <c r="M696" s="9" t="n"/>
      <c r="N696" s="29" t="n"/>
      <c r="O696" s="29" t="n"/>
      <c r="P696" s="29" t="n"/>
      <c r="Q696" s="29" t="n"/>
      <c r="R696" s="9" t="n"/>
      <c r="S696" s="9" t="n"/>
      <c r="T696" s="9" t="n"/>
      <c r="U696" s="9" t="n"/>
      <c r="V696" s="8" t="n"/>
      <c r="W696" s="29" t="n"/>
    </row>
    <row r="697" ht="15" customHeight="1">
      <c r="A697" s="8" t="n"/>
      <c r="B697" s="8" t="n"/>
      <c r="C697" s="8" t="n"/>
      <c r="D697" s="8" t="n"/>
      <c r="E697" s="9" t="n"/>
      <c r="F697" s="29" t="n"/>
      <c r="G697" s="8" t="n"/>
      <c r="H697" s="9" t="n"/>
      <c r="I697" s="9" t="n"/>
      <c r="J697" s="30">
        <f>IF(OR($H697="",NOT(ISNUMBER(IF(ISNUMBER($F697),$F697,IFERROR(--SUBSTITUTE($F697,".","/"),""))))),"",IF(AND($H697="A",ISNUMBER(IF(ISNUMBER($P697),$P697,IFERROR(--SUBSTITUTE($P697,".","/"),""))),IF(ISNUMBER($P697),$P697,IFERROR(--SUBSTITUTE($P697,".","/"),""))&gt;=IF(ISNUMBER($F697),$F697,IFERROR(--SUBSTITUTE($F697,".","/"),""))),MIN(IF(ISNUMBER($F697),$F697,IFERROR(--SUBSTITUTE($F697,".","/"),""))+INDEX(参数表!$B$4:$B$6,MATCH($H697,参数表!$A$4:$A$6,0)),IF(ISNUMBER($P697),$P697,IFERROR(--SUBSTITUTE($P697,".","/"),""))),IF(ISNUMBER($F697),$F697,IFERROR(--SUBSTITUTE($F697,".","/"),""))+INDEX(参数表!$B$4:$B$6,MATCH($H697,参数表!$A$4:$A$6,0))))</f>
        <v/>
      </c>
      <c r="K697" s="29" t="n"/>
      <c r="L697" s="8" t="n"/>
      <c r="M697" s="9" t="n"/>
      <c r="N697" s="29" t="n"/>
      <c r="O697" s="29" t="n"/>
      <c r="P697" s="29" t="n"/>
      <c r="Q697" s="29" t="n"/>
      <c r="R697" s="9" t="n"/>
      <c r="S697" s="9" t="n"/>
      <c r="T697" s="9" t="n"/>
      <c r="U697" s="9" t="n"/>
      <c r="V697" s="8" t="n"/>
      <c r="W697" s="29" t="n"/>
    </row>
    <row r="698" ht="15" customHeight="1">
      <c r="A698" s="8" t="n"/>
      <c r="B698" s="8" t="n"/>
      <c r="C698" s="8" t="n"/>
      <c r="D698" s="8" t="n"/>
      <c r="E698" s="9" t="n"/>
      <c r="F698" s="29" t="n"/>
      <c r="G698" s="8" t="n"/>
      <c r="H698" s="9" t="n"/>
      <c r="I698" s="9" t="n"/>
      <c r="J698" s="30">
        <f>IF(OR($H698="",NOT(ISNUMBER(IF(ISNUMBER($F698),$F698,IFERROR(--SUBSTITUTE($F698,".","/"),""))))),"",IF(AND($H698="A",ISNUMBER(IF(ISNUMBER($P698),$P698,IFERROR(--SUBSTITUTE($P698,".","/"),""))),IF(ISNUMBER($P698),$P698,IFERROR(--SUBSTITUTE($P698,".","/"),""))&gt;=IF(ISNUMBER($F698),$F698,IFERROR(--SUBSTITUTE($F698,".","/"),""))),MIN(IF(ISNUMBER($F698),$F698,IFERROR(--SUBSTITUTE($F698,".","/"),""))+INDEX(参数表!$B$4:$B$6,MATCH($H698,参数表!$A$4:$A$6,0)),IF(ISNUMBER($P698),$P698,IFERROR(--SUBSTITUTE($P698,".","/"),""))),IF(ISNUMBER($F698),$F698,IFERROR(--SUBSTITUTE($F698,".","/"),""))+INDEX(参数表!$B$4:$B$6,MATCH($H698,参数表!$A$4:$A$6,0))))</f>
        <v/>
      </c>
      <c r="K698" s="29" t="n"/>
      <c r="L698" s="8" t="n"/>
      <c r="M698" s="9" t="n"/>
      <c r="N698" s="29" t="n"/>
      <c r="O698" s="29" t="n"/>
      <c r="P698" s="29" t="n"/>
      <c r="Q698" s="29" t="n"/>
      <c r="R698" s="9" t="n"/>
      <c r="S698" s="9" t="n"/>
      <c r="T698" s="9" t="n"/>
      <c r="U698" s="9" t="n"/>
      <c r="V698" s="8" t="n"/>
      <c r="W698" s="29" t="n"/>
    </row>
    <row r="699" ht="15" customHeight="1">
      <c r="A699" s="8" t="n"/>
      <c r="B699" s="8" t="n"/>
      <c r="C699" s="8" t="n"/>
      <c r="D699" s="8" t="n"/>
      <c r="E699" s="9" t="n"/>
      <c r="F699" s="29" t="n"/>
      <c r="G699" s="8" t="n"/>
      <c r="H699" s="9" t="n"/>
      <c r="I699" s="9" t="n"/>
      <c r="J699" s="30">
        <f>IF(OR($H699="",NOT(ISNUMBER(IF(ISNUMBER($F699),$F699,IFERROR(--SUBSTITUTE($F699,".","/"),""))))),"",IF(AND($H699="A",ISNUMBER(IF(ISNUMBER($P699),$P699,IFERROR(--SUBSTITUTE($P699,".","/"),""))),IF(ISNUMBER($P699),$P699,IFERROR(--SUBSTITUTE($P699,".","/"),""))&gt;=IF(ISNUMBER($F699),$F699,IFERROR(--SUBSTITUTE($F699,".","/"),""))),MIN(IF(ISNUMBER($F699),$F699,IFERROR(--SUBSTITUTE($F699,".","/"),""))+INDEX(参数表!$B$4:$B$6,MATCH($H699,参数表!$A$4:$A$6,0)),IF(ISNUMBER($P699),$P699,IFERROR(--SUBSTITUTE($P699,".","/"),""))),IF(ISNUMBER($F699),$F699,IFERROR(--SUBSTITUTE($F699,".","/"),""))+INDEX(参数表!$B$4:$B$6,MATCH($H699,参数表!$A$4:$A$6,0))))</f>
        <v/>
      </c>
      <c r="K699" s="29" t="n"/>
      <c r="L699" s="8" t="n"/>
      <c r="M699" s="9" t="n"/>
      <c r="N699" s="29" t="n"/>
      <c r="O699" s="29" t="n"/>
      <c r="P699" s="29" t="n"/>
      <c r="Q699" s="29" t="n"/>
      <c r="R699" s="9" t="n"/>
      <c r="S699" s="9" t="n"/>
      <c r="T699" s="9" t="n"/>
      <c r="U699" s="9" t="n"/>
      <c r="V699" s="8" t="n"/>
      <c r="W699" s="29" t="n"/>
    </row>
    <row r="700" ht="15" customHeight="1">
      <c r="A700" s="8" t="n"/>
      <c r="B700" s="8" t="n"/>
      <c r="C700" s="8" t="n"/>
      <c r="D700" s="8" t="n"/>
      <c r="E700" s="9" t="n"/>
      <c r="F700" s="29" t="n"/>
      <c r="G700" s="8" t="n"/>
      <c r="H700" s="9" t="n"/>
      <c r="I700" s="9" t="n"/>
      <c r="J700" s="30">
        <f>IF(OR($H700="",NOT(ISNUMBER(IF(ISNUMBER($F700),$F700,IFERROR(--SUBSTITUTE($F700,".","/"),""))))),"",IF(AND($H700="A",ISNUMBER(IF(ISNUMBER($P700),$P700,IFERROR(--SUBSTITUTE($P700,".","/"),""))),IF(ISNUMBER($P700),$P700,IFERROR(--SUBSTITUTE($P700,".","/"),""))&gt;=IF(ISNUMBER($F700),$F700,IFERROR(--SUBSTITUTE($F700,".","/"),""))),MIN(IF(ISNUMBER($F700),$F700,IFERROR(--SUBSTITUTE($F700,".","/"),""))+INDEX(参数表!$B$4:$B$6,MATCH($H700,参数表!$A$4:$A$6,0)),IF(ISNUMBER($P700),$P700,IFERROR(--SUBSTITUTE($P700,".","/"),""))),IF(ISNUMBER($F700),$F700,IFERROR(--SUBSTITUTE($F700,".","/"),""))+INDEX(参数表!$B$4:$B$6,MATCH($H700,参数表!$A$4:$A$6,0))))</f>
        <v/>
      </c>
      <c r="K700" s="29" t="n"/>
      <c r="L700" s="8" t="n"/>
      <c r="M700" s="9" t="n"/>
      <c r="N700" s="29" t="n"/>
      <c r="O700" s="29" t="n"/>
      <c r="P700" s="29" t="n"/>
      <c r="Q700" s="29" t="n"/>
      <c r="R700" s="9" t="n"/>
      <c r="S700" s="9" t="n"/>
      <c r="T700" s="9" t="n"/>
      <c r="U700" s="9" t="n"/>
      <c r="V700" s="8" t="n"/>
      <c r="W700" s="29" t="n"/>
    </row>
    <row r="701" ht="15" customHeight="1">
      <c r="A701" s="8" t="n"/>
      <c r="B701" s="8" t="n"/>
      <c r="C701" s="8" t="n"/>
      <c r="D701" s="8" t="n"/>
      <c r="E701" s="9" t="n"/>
      <c r="F701" s="29" t="n"/>
      <c r="G701" s="8" t="n"/>
      <c r="H701" s="9" t="n"/>
      <c r="I701" s="9" t="n"/>
      <c r="J701" s="30">
        <f>IF(OR($H701="",NOT(ISNUMBER(IF(ISNUMBER($F701),$F701,IFERROR(--SUBSTITUTE($F701,".","/"),""))))),"",IF(AND($H701="A",ISNUMBER(IF(ISNUMBER($P701),$P701,IFERROR(--SUBSTITUTE($P701,".","/"),""))),IF(ISNUMBER($P701),$P701,IFERROR(--SUBSTITUTE($P701,".","/"),""))&gt;=IF(ISNUMBER($F701),$F701,IFERROR(--SUBSTITUTE($F701,".","/"),""))),MIN(IF(ISNUMBER($F701),$F701,IFERROR(--SUBSTITUTE($F701,".","/"),""))+INDEX(参数表!$B$4:$B$6,MATCH($H701,参数表!$A$4:$A$6,0)),IF(ISNUMBER($P701),$P701,IFERROR(--SUBSTITUTE($P701,".","/"),""))),IF(ISNUMBER($F701),$F701,IFERROR(--SUBSTITUTE($F701,".","/"),""))+INDEX(参数表!$B$4:$B$6,MATCH($H701,参数表!$A$4:$A$6,0))))</f>
        <v/>
      </c>
      <c r="K701" s="29" t="n"/>
      <c r="L701" s="8" t="n"/>
      <c r="M701" s="9" t="n"/>
      <c r="N701" s="29" t="n"/>
      <c r="O701" s="29" t="n"/>
      <c r="P701" s="29" t="n"/>
      <c r="Q701" s="29" t="n"/>
      <c r="R701" s="9" t="n"/>
      <c r="S701" s="9" t="n"/>
      <c r="T701" s="9" t="n"/>
      <c r="U701" s="9" t="n"/>
      <c r="V701" s="8" t="n"/>
      <c r="W701" s="29" t="n"/>
    </row>
    <row r="702" ht="15" customHeight="1">
      <c r="A702" s="8" t="n"/>
      <c r="B702" s="8" t="n"/>
      <c r="C702" s="8" t="n"/>
      <c r="D702" s="8" t="n"/>
      <c r="E702" s="9" t="n"/>
      <c r="F702" s="29" t="n"/>
      <c r="G702" s="8" t="n"/>
      <c r="H702" s="9" t="n"/>
      <c r="I702" s="9" t="n"/>
      <c r="J702" s="30">
        <f>IF(OR($H702="",NOT(ISNUMBER(IF(ISNUMBER($F702),$F702,IFERROR(--SUBSTITUTE($F702,".","/"),""))))),"",IF(AND($H702="A",ISNUMBER(IF(ISNUMBER($P702),$P702,IFERROR(--SUBSTITUTE($P702,".","/"),""))),IF(ISNUMBER($P702),$P702,IFERROR(--SUBSTITUTE($P702,".","/"),""))&gt;=IF(ISNUMBER($F702),$F702,IFERROR(--SUBSTITUTE($F702,".","/"),""))),MIN(IF(ISNUMBER($F702),$F702,IFERROR(--SUBSTITUTE($F702,".","/"),""))+INDEX(参数表!$B$4:$B$6,MATCH($H702,参数表!$A$4:$A$6,0)),IF(ISNUMBER($P702),$P702,IFERROR(--SUBSTITUTE($P702,".","/"),""))),IF(ISNUMBER($F702),$F702,IFERROR(--SUBSTITUTE($F702,".","/"),""))+INDEX(参数表!$B$4:$B$6,MATCH($H702,参数表!$A$4:$A$6,0))))</f>
        <v/>
      </c>
      <c r="K702" s="29" t="n"/>
      <c r="L702" s="8" t="n"/>
      <c r="M702" s="9" t="n"/>
      <c r="N702" s="29" t="n"/>
      <c r="O702" s="29" t="n"/>
      <c r="P702" s="29" t="n"/>
      <c r="Q702" s="29" t="n"/>
      <c r="R702" s="9" t="n"/>
      <c r="S702" s="9" t="n"/>
      <c r="T702" s="9" t="n"/>
      <c r="U702" s="9" t="n"/>
      <c r="V702" s="8" t="n"/>
      <c r="W702" s="29" t="n"/>
    </row>
    <row r="703" ht="15" customHeight="1">
      <c r="A703" s="8" t="n"/>
      <c r="B703" s="8" t="n"/>
      <c r="C703" s="8" t="n"/>
      <c r="D703" s="8" t="n"/>
      <c r="E703" s="9" t="n"/>
      <c r="F703" s="29" t="n"/>
      <c r="G703" s="8" t="n"/>
      <c r="H703" s="9" t="n"/>
      <c r="I703" s="9" t="n"/>
      <c r="J703" s="30">
        <f>IF(OR($H703="",NOT(ISNUMBER(IF(ISNUMBER($F703),$F703,IFERROR(--SUBSTITUTE($F703,".","/"),""))))),"",IF(AND($H703="A",ISNUMBER(IF(ISNUMBER($P703),$P703,IFERROR(--SUBSTITUTE($P703,".","/"),""))),IF(ISNUMBER($P703),$P703,IFERROR(--SUBSTITUTE($P703,".","/"),""))&gt;=IF(ISNUMBER($F703),$F703,IFERROR(--SUBSTITUTE($F703,".","/"),""))),MIN(IF(ISNUMBER($F703),$F703,IFERROR(--SUBSTITUTE($F703,".","/"),""))+INDEX(参数表!$B$4:$B$6,MATCH($H703,参数表!$A$4:$A$6,0)),IF(ISNUMBER($P703),$P703,IFERROR(--SUBSTITUTE($P703,".","/"),""))),IF(ISNUMBER($F703),$F703,IFERROR(--SUBSTITUTE($F703,".","/"),""))+INDEX(参数表!$B$4:$B$6,MATCH($H703,参数表!$A$4:$A$6,0))))</f>
        <v/>
      </c>
      <c r="K703" s="29" t="n"/>
      <c r="L703" s="8" t="n"/>
      <c r="M703" s="9" t="n"/>
      <c r="N703" s="29" t="n"/>
      <c r="O703" s="29" t="n"/>
      <c r="P703" s="29" t="n"/>
      <c r="Q703" s="29" t="n"/>
      <c r="R703" s="9" t="n"/>
      <c r="S703" s="9" t="n"/>
      <c r="T703" s="9" t="n"/>
      <c r="U703" s="9" t="n"/>
      <c r="V703" s="8" t="n"/>
      <c r="W703" s="29" t="n"/>
    </row>
    <row r="704" ht="15" customHeight="1">
      <c r="A704" s="8" t="n"/>
      <c r="B704" s="8" t="n"/>
      <c r="C704" s="8" t="n"/>
      <c r="D704" s="8" t="n"/>
      <c r="E704" s="9" t="n"/>
      <c r="F704" s="29" t="n"/>
      <c r="G704" s="8" t="n"/>
      <c r="H704" s="9" t="n"/>
      <c r="I704" s="9" t="n"/>
      <c r="J704" s="30">
        <f>IF(OR($H704="",NOT(ISNUMBER(IF(ISNUMBER($F704),$F704,IFERROR(--SUBSTITUTE($F704,".","/"),""))))),"",IF(AND($H704="A",ISNUMBER(IF(ISNUMBER($P704),$P704,IFERROR(--SUBSTITUTE($P704,".","/"),""))),IF(ISNUMBER($P704),$P704,IFERROR(--SUBSTITUTE($P704,".","/"),""))&gt;=IF(ISNUMBER($F704),$F704,IFERROR(--SUBSTITUTE($F704,".","/"),""))),MIN(IF(ISNUMBER($F704),$F704,IFERROR(--SUBSTITUTE($F704,".","/"),""))+INDEX(参数表!$B$4:$B$6,MATCH($H704,参数表!$A$4:$A$6,0)),IF(ISNUMBER($P704),$P704,IFERROR(--SUBSTITUTE($P704,".","/"),""))),IF(ISNUMBER($F704),$F704,IFERROR(--SUBSTITUTE($F704,".","/"),""))+INDEX(参数表!$B$4:$B$6,MATCH($H704,参数表!$A$4:$A$6,0))))</f>
        <v/>
      </c>
      <c r="K704" s="29" t="n"/>
      <c r="L704" s="8" t="n"/>
      <c r="M704" s="9" t="n"/>
      <c r="N704" s="29" t="n"/>
      <c r="O704" s="29" t="n"/>
      <c r="P704" s="29" t="n"/>
      <c r="Q704" s="29" t="n"/>
      <c r="R704" s="9" t="n"/>
      <c r="S704" s="9" t="n"/>
      <c r="T704" s="9" t="n"/>
      <c r="U704" s="9" t="n"/>
      <c r="V704" s="8" t="n"/>
      <c r="W704" s="29" t="n"/>
    </row>
    <row r="705" ht="15" customHeight="1">
      <c r="A705" s="8" t="n"/>
      <c r="B705" s="8" t="n"/>
      <c r="C705" s="8" t="n"/>
      <c r="D705" s="8" t="n"/>
      <c r="E705" s="9" t="n"/>
      <c r="F705" s="29" t="n"/>
      <c r="G705" s="8" t="n"/>
      <c r="H705" s="9" t="n"/>
      <c r="I705" s="9" t="n"/>
      <c r="J705" s="30">
        <f>IF(OR($H705="",NOT(ISNUMBER(IF(ISNUMBER($F705),$F705,IFERROR(--SUBSTITUTE($F705,".","/"),""))))),"",IF(AND($H705="A",ISNUMBER(IF(ISNUMBER($P705),$P705,IFERROR(--SUBSTITUTE($P705,".","/"),""))),IF(ISNUMBER($P705),$P705,IFERROR(--SUBSTITUTE($P705,".","/"),""))&gt;=IF(ISNUMBER($F705),$F705,IFERROR(--SUBSTITUTE($F705,".","/"),""))),MIN(IF(ISNUMBER($F705),$F705,IFERROR(--SUBSTITUTE($F705,".","/"),""))+INDEX(参数表!$B$4:$B$6,MATCH($H705,参数表!$A$4:$A$6,0)),IF(ISNUMBER($P705),$P705,IFERROR(--SUBSTITUTE($P705,".","/"),""))),IF(ISNUMBER($F705),$F705,IFERROR(--SUBSTITUTE($F705,".","/"),""))+INDEX(参数表!$B$4:$B$6,MATCH($H705,参数表!$A$4:$A$6,0))))</f>
        <v/>
      </c>
      <c r="K705" s="29" t="n"/>
      <c r="L705" s="8" t="n"/>
      <c r="M705" s="9" t="n"/>
      <c r="N705" s="29" t="n"/>
      <c r="O705" s="29" t="n"/>
      <c r="P705" s="29" t="n"/>
      <c r="Q705" s="29" t="n"/>
      <c r="R705" s="9" t="n"/>
      <c r="S705" s="9" t="n"/>
      <c r="T705" s="9" t="n"/>
      <c r="U705" s="9" t="n"/>
      <c r="V705" s="8" t="n"/>
      <c r="W705" s="29" t="n"/>
    </row>
    <row r="706" ht="15" customHeight="1">
      <c r="A706" s="8" t="n"/>
      <c r="B706" s="8" t="n"/>
      <c r="C706" s="8" t="n"/>
      <c r="D706" s="8" t="n"/>
      <c r="E706" s="9" t="n"/>
      <c r="F706" s="29" t="n"/>
      <c r="G706" s="8" t="n"/>
      <c r="H706" s="9" t="n"/>
      <c r="I706" s="9" t="n"/>
      <c r="J706" s="30">
        <f>IF(OR($H706="",NOT(ISNUMBER(IF(ISNUMBER($F706),$F706,IFERROR(--SUBSTITUTE($F706,".","/"),""))))),"",IF(AND($H706="A",ISNUMBER(IF(ISNUMBER($P706),$P706,IFERROR(--SUBSTITUTE($P706,".","/"),""))),IF(ISNUMBER($P706),$P706,IFERROR(--SUBSTITUTE($P706,".","/"),""))&gt;=IF(ISNUMBER($F706),$F706,IFERROR(--SUBSTITUTE($F706,".","/"),""))),MIN(IF(ISNUMBER($F706),$F706,IFERROR(--SUBSTITUTE($F706,".","/"),""))+INDEX(参数表!$B$4:$B$6,MATCH($H706,参数表!$A$4:$A$6,0)),IF(ISNUMBER($P706),$P706,IFERROR(--SUBSTITUTE($P706,".","/"),""))),IF(ISNUMBER($F706),$F706,IFERROR(--SUBSTITUTE($F706,".","/"),""))+INDEX(参数表!$B$4:$B$6,MATCH($H706,参数表!$A$4:$A$6,0))))</f>
        <v/>
      </c>
      <c r="K706" s="29" t="n"/>
      <c r="L706" s="8" t="n"/>
      <c r="M706" s="9" t="n"/>
      <c r="N706" s="29" t="n"/>
      <c r="O706" s="29" t="n"/>
      <c r="P706" s="29" t="n"/>
      <c r="Q706" s="29" t="n"/>
      <c r="R706" s="9" t="n"/>
      <c r="S706" s="9" t="n"/>
      <c r="T706" s="9" t="n"/>
      <c r="U706" s="9" t="n"/>
      <c r="V706" s="8" t="n"/>
      <c r="W706" s="29" t="n"/>
    </row>
    <row r="707" ht="15" customHeight="1">
      <c r="A707" s="8" t="n"/>
      <c r="B707" s="8" t="n"/>
      <c r="C707" s="8" t="n"/>
      <c r="D707" s="8" t="n"/>
      <c r="E707" s="9" t="n"/>
      <c r="F707" s="29" t="n"/>
      <c r="G707" s="8" t="n"/>
      <c r="H707" s="9" t="n"/>
      <c r="I707" s="9" t="n"/>
      <c r="J707" s="30">
        <f>IF(OR($H707="",NOT(ISNUMBER(IF(ISNUMBER($F707),$F707,IFERROR(--SUBSTITUTE($F707,".","/"),""))))),"",IF(AND($H707="A",ISNUMBER(IF(ISNUMBER($P707),$P707,IFERROR(--SUBSTITUTE($P707,".","/"),""))),IF(ISNUMBER($P707),$P707,IFERROR(--SUBSTITUTE($P707,".","/"),""))&gt;=IF(ISNUMBER($F707),$F707,IFERROR(--SUBSTITUTE($F707,".","/"),""))),MIN(IF(ISNUMBER($F707),$F707,IFERROR(--SUBSTITUTE($F707,".","/"),""))+INDEX(参数表!$B$4:$B$6,MATCH($H707,参数表!$A$4:$A$6,0)),IF(ISNUMBER($P707),$P707,IFERROR(--SUBSTITUTE($P707,".","/"),""))),IF(ISNUMBER($F707),$F707,IFERROR(--SUBSTITUTE($F707,".","/"),""))+INDEX(参数表!$B$4:$B$6,MATCH($H707,参数表!$A$4:$A$6,0))))</f>
        <v/>
      </c>
      <c r="K707" s="29" t="n"/>
      <c r="L707" s="8" t="n"/>
      <c r="M707" s="9" t="n"/>
      <c r="N707" s="29" t="n"/>
      <c r="O707" s="29" t="n"/>
      <c r="P707" s="29" t="n"/>
      <c r="Q707" s="29" t="n"/>
      <c r="R707" s="9" t="n"/>
      <c r="S707" s="9" t="n"/>
      <c r="T707" s="9" t="n"/>
      <c r="U707" s="9" t="n"/>
      <c r="V707" s="8" t="n"/>
      <c r="W707" s="29" t="n"/>
    </row>
    <row r="708" ht="15" customHeight="1">
      <c r="A708" s="8" t="n"/>
      <c r="B708" s="8" t="n"/>
      <c r="C708" s="8" t="n"/>
      <c r="D708" s="8" t="n"/>
      <c r="E708" s="9" t="n"/>
      <c r="F708" s="29" t="n"/>
      <c r="G708" s="8" t="n"/>
      <c r="H708" s="9" t="n"/>
      <c r="I708" s="9" t="n"/>
      <c r="J708" s="30">
        <f>IF(OR($H708="",NOT(ISNUMBER(IF(ISNUMBER($F708),$F708,IFERROR(--SUBSTITUTE($F708,".","/"),""))))),"",IF(AND($H708="A",ISNUMBER(IF(ISNUMBER($P708),$P708,IFERROR(--SUBSTITUTE($P708,".","/"),""))),IF(ISNUMBER($P708),$P708,IFERROR(--SUBSTITUTE($P708,".","/"),""))&gt;=IF(ISNUMBER($F708),$F708,IFERROR(--SUBSTITUTE($F708,".","/"),""))),MIN(IF(ISNUMBER($F708),$F708,IFERROR(--SUBSTITUTE($F708,".","/"),""))+INDEX(参数表!$B$4:$B$6,MATCH($H708,参数表!$A$4:$A$6,0)),IF(ISNUMBER($P708),$P708,IFERROR(--SUBSTITUTE($P708,".","/"),""))),IF(ISNUMBER($F708),$F708,IFERROR(--SUBSTITUTE($F708,".","/"),""))+INDEX(参数表!$B$4:$B$6,MATCH($H708,参数表!$A$4:$A$6,0))))</f>
        <v/>
      </c>
      <c r="K708" s="29" t="n"/>
      <c r="L708" s="8" t="n"/>
      <c r="M708" s="9" t="n"/>
      <c r="N708" s="29" t="n"/>
      <c r="O708" s="29" t="n"/>
      <c r="P708" s="29" t="n"/>
      <c r="Q708" s="29" t="n"/>
      <c r="R708" s="9" t="n"/>
      <c r="S708" s="9" t="n"/>
      <c r="T708" s="9" t="n"/>
      <c r="U708" s="9" t="n"/>
      <c r="V708" s="8" t="n"/>
      <c r="W708" s="29" t="n"/>
    </row>
    <row r="709" ht="15" customHeight="1">
      <c r="A709" s="8" t="n"/>
      <c r="B709" s="8" t="n"/>
      <c r="C709" s="8" t="n"/>
      <c r="D709" s="8" t="n"/>
      <c r="E709" s="9" t="n"/>
      <c r="F709" s="29" t="n"/>
      <c r="G709" s="8" t="n"/>
      <c r="H709" s="9" t="n"/>
      <c r="I709" s="9" t="n"/>
      <c r="J709" s="30">
        <f>IF(OR($H709="",NOT(ISNUMBER(IF(ISNUMBER($F709),$F709,IFERROR(--SUBSTITUTE($F709,".","/"),""))))),"",IF(AND($H709="A",ISNUMBER(IF(ISNUMBER($P709),$P709,IFERROR(--SUBSTITUTE($P709,".","/"),""))),IF(ISNUMBER($P709),$P709,IFERROR(--SUBSTITUTE($P709,".","/"),""))&gt;=IF(ISNUMBER($F709),$F709,IFERROR(--SUBSTITUTE($F709,".","/"),""))),MIN(IF(ISNUMBER($F709),$F709,IFERROR(--SUBSTITUTE($F709,".","/"),""))+INDEX(参数表!$B$4:$B$6,MATCH($H709,参数表!$A$4:$A$6,0)),IF(ISNUMBER($P709),$P709,IFERROR(--SUBSTITUTE($P709,".","/"),""))),IF(ISNUMBER($F709),$F709,IFERROR(--SUBSTITUTE($F709,".","/"),""))+INDEX(参数表!$B$4:$B$6,MATCH($H709,参数表!$A$4:$A$6,0))))</f>
        <v/>
      </c>
      <c r="K709" s="29" t="n"/>
      <c r="L709" s="8" t="n"/>
      <c r="M709" s="9" t="n"/>
      <c r="N709" s="29" t="n"/>
      <c r="O709" s="29" t="n"/>
      <c r="P709" s="29" t="n"/>
      <c r="Q709" s="29" t="n"/>
      <c r="R709" s="9" t="n"/>
      <c r="S709" s="9" t="n"/>
      <c r="T709" s="9" t="n"/>
      <c r="U709" s="9" t="n"/>
      <c r="V709" s="8" t="n"/>
      <c r="W709" s="29" t="n"/>
    </row>
    <row r="710" ht="15" customHeight="1">
      <c r="A710" s="8" t="n"/>
      <c r="B710" s="8" t="n"/>
      <c r="C710" s="8" t="n"/>
      <c r="D710" s="8" t="n"/>
      <c r="E710" s="9" t="n"/>
      <c r="F710" s="29" t="n"/>
      <c r="G710" s="8" t="n"/>
      <c r="H710" s="9" t="n"/>
      <c r="I710" s="9" t="n"/>
      <c r="J710" s="30">
        <f>IF(OR($H710="",NOT(ISNUMBER(IF(ISNUMBER($F710),$F710,IFERROR(--SUBSTITUTE($F710,".","/"),""))))),"",IF(AND($H710="A",ISNUMBER(IF(ISNUMBER($P710),$P710,IFERROR(--SUBSTITUTE($P710,".","/"),""))),IF(ISNUMBER($P710),$P710,IFERROR(--SUBSTITUTE($P710,".","/"),""))&gt;=IF(ISNUMBER($F710),$F710,IFERROR(--SUBSTITUTE($F710,".","/"),""))),MIN(IF(ISNUMBER($F710),$F710,IFERROR(--SUBSTITUTE($F710,".","/"),""))+INDEX(参数表!$B$4:$B$6,MATCH($H710,参数表!$A$4:$A$6,0)),IF(ISNUMBER($P710),$P710,IFERROR(--SUBSTITUTE($P710,".","/"),""))),IF(ISNUMBER($F710),$F710,IFERROR(--SUBSTITUTE($F710,".","/"),""))+INDEX(参数表!$B$4:$B$6,MATCH($H710,参数表!$A$4:$A$6,0))))</f>
        <v/>
      </c>
      <c r="K710" s="29" t="n"/>
      <c r="L710" s="8" t="n"/>
      <c r="M710" s="9" t="n"/>
      <c r="N710" s="29" t="n"/>
      <c r="O710" s="29" t="n"/>
      <c r="P710" s="29" t="n"/>
      <c r="Q710" s="29" t="n"/>
      <c r="R710" s="9" t="n"/>
      <c r="S710" s="9" t="n"/>
      <c r="T710" s="9" t="n"/>
      <c r="U710" s="9" t="n"/>
      <c r="V710" s="8" t="n"/>
      <c r="W710" s="29" t="n"/>
    </row>
    <row r="711" ht="15" customHeight="1">
      <c r="A711" s="8" t="n"/>
      <c r="B711" s="8" t="n"/>
      <c r="C711" s="8" t="n"/>
      <c r="D711" s="8" t="n"/>
      <c r="E711" s="9" t="n"/>
      <c r="F711" s="29" t="n"/>
      <c r="G711" s="8" t="n"/>
      <c r="H711" s="9" t="n"/>
      <c r="I711" s="9" t="n"/>
      <c r="J711" s="30">
        <f>IF(OR($H711="",NOT(ISNUMBER(IF(ISNUMBER($F711),$F711,IFERROR(--SUBSTITUTE($F711,".","/"),""))))),"",IF(AND($H711="A",ISNUMBER(IF(ISNUMBER($P711),$P711,IFERROR(--SUBSTITUTE($P711,".","/"),""))),IF(ISNUMBER($P711),$P711,IFERROR(--SUBSTITUTE($P711,".","/"),""))&gt;=IF(ISNUMBER($F711),$F711,IFERROR(--SUBSTITUTE($F711,".","/"),""))),MIN(IF(ISNUMBER($F711),$F711,IFERROR(--SUBSTITUTE($F711,".","/"),""))+INDEX(参数表!$B$4:$B$6,MATCH($H711,参数表!$A$4:$A$6,0)),IF(ISNUMBER($P711),$P711,IFERROR(--SUBSTITUTE($P711,".","/"),""))),IF(ISNUMBER($F711),$F711,IFERROR(--SUBSTITUTE($F711,".","/"),""))+INDEX(参数表!$B$4:$B$6,MATCH($H711,参数表!$A$4:$A$6,0))))</f>
        <v/>
      </c>
      <c r="K711" s="29" t="n"/>
      <c r="L711" s="8" t="n"/>
      <c r="M711" s="9" t="n"/>
      <c r="N711" s="29" t="n"/>
      <c r="O711" s="29" t="n"/>
      <c r="P711" s="29" t="n"/>
      <c r="Q711" s="29" t="n"/>
      <c r="R711" s="9" t="n"/>
      <c r="S711" s="9" t="n"/>
      <c r="T711" s="9" t="n"/>
      <c r="U711" s="9" t="n"/>
      <c r="V711" s="8" t="n"/>
      <c r="W711" s="29" t="n"/>
    </row>
    <row r="712" ht="15" customHeight="1">
      <c r="A712" s="8" t="n"/>
      <c r="B712" s="8" t="n"/>
      <c r="C712" s="8" t="n"/>
      <c r="D712" s="8" t="n"/>
      <c r="E712" s="9" t="n"/>
      <c r="F712" s="29" t="n"/>
      <c r="G712" s="8" t="n"/>
      <c r="H712" s="9" t="n"/>
      <c r="I712" s="9" t="n"/>
      <c r="J712" s="30">
        <f>IF(OR($H712="",NOT(ISNUMBER(IF(ISNUMBER($F712),$F712,IFERROR(--SUBSTITUTE($F712,".","/"),""))))),"",IF(AND($H712="A",ISNUMBER(IF(ISNUMBER($P712),$P712,IFERROR(--SUBSTITUTE($P712,".","/"),""))),IF(ISNUMBER($P712),$P712,IFERROR(--SUBSTITUTE($P712,".","/"),""))&gt;=IF(ISNUMBER($F712),$F712,IFERROR(--SUBSTITUTE($F712,".","/"),""))),MIN(IF(ISNUMBER($F712),$F712,IFERROR(--SUBSTITUTE($F712,".","/"),""))+INDEX(参数表!$B$4:$B$6,MATCH($H712,参数表!$A$4:$A$6,0)),IF(ISNUMBER($P712),$P712,IFERROR(--SUBSTITUTE($P712,".","/"),""))),IF(ISNUMBER($F712),$F712,IFERROR(--SUBSTITUTE($F712,".","/"),""))+INDEX(参数表!$B$4:$B$6,MATCH($H712,参数表!$A$4:$A$6,0))))</f>
        <v/>
      </c>
      <c r="K712" s="29" t="n"/>
      <c r="L712" s="8" t="n"/>
      <c r="M712" s="9" t="n"/>
      <c r="N712" s="29" t="n"/>
      <c r="O712" s="29" t="n"/>
      <c r="P712" s="29" t="n"/>
      <c r="Q712" s="29" t="n"/>
      <c r="R712" s="9" t="n"/>
      <c r="S712" s="9" t="n"/>
      <c r="T712" s="9" t="n"/>
      <c r="U712" s="9" t="n"/>
      <c r="V712" s="8" t="n"/>
      <c r="W712" s="29" t="n"/>
    </row>
    <row r="713" ht="15" customHeight="1">
      <c r="A713" s="8" t="n"/>
      <c r="B713" s="8" t="n"/>
      <c r="C713" s="8" t="n"/>
      <c r="D713" s="8" t="n"/>
      <c r="E713" s="9" t="n"/>
      <c r="F713" s="29" t="n"/>
      <c r="G713" s="8" t="n"/>
      <c r="H713" s="9" t="n"/>
      <c r="I713" s="9" t="n"/>
      <c r="J713" s="30">
        <f>IF(OR($H713="",NOT(ISNUMBER(IF(ISNUMBER($F713),$F713,IFERROR(--SUBSTITUTE($F713,".","/"),""))))),"",IF(AND($H713="A",ISNUMBER(IF(ISNUMBER($P713),$P713,IFERROR(--SUBSTITUTE($P713,".","/"),""))),IF(ISNUMBER($P713),$P713,IFERROR(--SUBSTITUTE($P713,".","/"),""))&gt;=IF(ISNUMBER($F713),$F713,IFERROR(--SUBSTITUTE($F713,".","/"),""))),MIN(IF(ISNUMBER($F713),$F713,IFERROR(--SUBSTITUTE($F713,".","/"),""))+INDEX(参数表!$B$4:$B$6,MATCH($H713,参数表!$A$4:$A$6,0)),IF(ISNUMBER($P713),$P713,IFERROR(--SUBSTITUTE($P713,".","/"),""))),IF(ISNUMBER($F713),$F713,IFERROR(--SUBSTITUTE($F713,".","/"),""))+INDEX(参数表!$B$4:$B$6,MATCH($H713,参数表!$A$4:$A$6,0))))</f>
        <v/>
      </c>
      <c r="K713" s="29" t="n"/>
      <c r="L713" s="8" t="n"/>
      <c r="M713" s="9" t="n"/>
      <c r="N713" s="29" t="n"/>
      <c r="O713" s="29" t="n"/>
      <c r="P713" s="29" t="n"/>
      <c r="Q713" s="29" t="n"/>
      <c r="R713" s="9" t="n"/>
      <c r="S713" s="9" t="n"/>
      <c r="T713" s="9" t="n"/>
      <c r="U713" s="9" t="n"/>
      <c r="V713" s="8" t="n"/>
      <c r="W713" s="29" t="n"/>
    </row>
    <row r="714" ht="15" customHeight="1">
      <c r="A714" s="8" t="n"/>
      <c r="B714" s="8" t="n"/>
      <c r="C714" s="8" t="n"/>
      <c r="D714" s="8" t="n"/>
      <c r="E714" s="9" t="n"/>
      <c r="F714" s="29" t="n"/>
      <c r="G714" s="8" t="n"/>
      <c r="H714" s="9" t="n"/>
      <c r="I714" s="9" t="n"/>
      <c r="J714" s="30">
        <f>IF(OR($H714="",NOT(ISNUMBER(IF(ISNUMBER($F714),$F714,IFERROR(--SUBSTITUTE($F714,".","/"),""))))),"",IF(AND($H714="A",ISNUMBER(IF(ISNUMBER($P714),$P714,IFERROR(--SUBSTITUTE($P714,".","/"),""))),IF(ISNUMBER($P714),$P714,IFERROR(--SUBSTITUTE($P714,".","/"),""))&gt;=IF(ISNUMBER($F714),$F714,IFERROR(--SUBSTITUTE($F714,".","/"),""))),MIN(IF(ISNUMBER($F714),$F714,IFERROR(--SUBSTITUTE($F714,".","/"),""))+INDEX(参数表!$B$4:$B$6,MATCH($H714,参数表!$A$4:$A$6,0)),IF(ISNUMBER($P714),$P714,IFERROR(--SUBSTITUTE($P714,".","/"),""))),IF(ISNUMBER($F714),$F714,IFERROR(--SUBSTITUTE($F714,".","/"),""))+INDEX(参数表!$B$4:$B$6,MATCH($H714,参数表!$A$4:$A$6,0))))</f>
        <v/>
      </c>
      <c r="K714" s="29" t="n"/>
      <c r="L714" s="8" t="n"/>
      <c r="M714" s="9" t="n"/>
      <c r="N714" s="29" t="n"/>
      <c r="O714" s="29" t="n"/>
      <c r="P714" s="29" t="n"/>
      <c r="Q714" s="29" t="n"/>
      <c r="R714" s="9" t="n"/>
      <c r="S714" s="9" t="n"/>
      <c r="T714" s="9" t="n"/>
      <c r="U714" s="9" t="n"/>
      <c r="V714" s="8" t="n"/>
      <c r="W714" s="29" t="n"/>
    </row>
    <row r="715" ht="15" customHeight="1">
      <c r="A715" s="8" t="n"/>
      <c r="B715" s="8" t="n"/>
      <c r="C715" s="8" t="n"/>
      <c r="D715" s="8" t="n"/>
      <c r="E715" s="9" t="n"/>
      <c r="F715" s="29" t="n"/>
      <c r="G715" s="8" t="n"/>
      <c r="H715" s="9" t="n"/>
      <c r="I715" s="9" t="n"/>
      <c r="J715" s="30">
        <f>IF(OR($H715="",NOT(ISNUMBER(IF(ISNUMBER($F715),$F715,IFERROR(--SUBSTITUTE($F715,".","/"),""))))),"",IF(AND($H715="A",ISNUMBER(IF(ISNUMBER($P715),$P715,IFERROR(--SUBSTITUTE($P715,".","/"),""))),IF(ISNUMBER($P715),$P715,IFERROR(--SUBSTITUTE($P715,".","/"),""))&gt;=IF(ISNUMBER($F715),$F715,IFERROR(--SUBSTITUTE($F715,".","/"),""))),MIN(IF(ISNUMBER($F715),$F715,IFERROR(--SUBSTITUTE($F715,".","/"),""))+INDEX(参数表!$B$4:$B$6,MATCH($H715,参数表!$A$4:$A$6,0)),IF(ISNUMBER($P715),$P715,IFERROR(--SUBSTITUTE($P715,".","/"),""))),IF(ISNUMBER($F715),$F715,IFERROR(--SUBSTITUTE($F715,".","/"),""))+INDEX(参数表!$B$4:$B$6,MATCH($H715,参数表!$A$4:$A$6,0))))</f>
        <v/>
      </c>
      <c r="K715" s="29" t="n"/>
      <c r="L715" s="8" t="n"/>
      <c r="M715" s="9" t="n"/>
      <c r="N715" s="29" t="n"/>
      <c r="O715" s="29" t="n"/>
      <c r="P715" s="29" t="n"/>
      <c r="Q715" s="29" t="n"/>
      <c r="R715" s="9" t="n"/>
      <c r="S715" s="9" t="n"/>
      <c r="T715" s="9" t="n"/>
      <c r="U715" s="9" t="n"/>
      <c r="V715" s="8" t="n"/>
      <c r="W715" s="29" t="n"/>
    </row>
    <row r="716" ht="15" customHeight="1">
      <c r="A716" s="8" t="n"/>
      <c r="B716" s="8" t="n"/>
      <c r="C716" s="8" t="n"/>
      <c r="D716" s="8" t="n"/>
      <c r="E716" s="9" t="n"/>
      <c r="F716" s="29" t="n"/>
      <c r="G716" s="8" t="n"/>
      <c r="H716" s="9" t="n"/>
      <c r="I716" s="9" t="n"/>
      <c r="J716" s="30">
        <f>IF(OR($H716="",NOT(ISNUMBER(IF(ISNUMBER($F716),$F716,IFERROR(--SUBSTITUTE($F716,".","/"),""))))),"",IF(AND($H716="A",ISNUMBER(IF(ISNUMBER($P716),$P716,IFERROR(--SUBSTITUTE($P716,".","/"),""))),IF(ISNUMBER($P716),$P716,IFERROR(--SUBSTITUTE($P716,".","/"),""))&gt;=IF(ISNUMBER($F716),$F716,IFERROR(--SUBSTITUTE($F716,".","/"),""))),MIN(IF(ISNUMBER($F716),$F716,IFERROR(--SUBSTITUTE($F716,".","/"),""))+INDEX(参数表!$B$4:$B$6,MATCH($H716,参数表!$A$4:$A$6,0)),IF(ISNUMBER($P716),$P716,IFERROR(--SUBSTITUTE($P716,".","/"),""))),IF(ISNUMBER($F716),$F716,IFERROR(--SUBSTITUTE($F716,".","/"),""))+INDEX(参数表!$B$4:$B$6,MATCH($H716,参数表!$A$4:$A$6,0))))</f>
        <v/>
      </c>
      <c r="K716" s="29" t="n"/>
      <c r="L716" s="8" t="n"/>
      <c r="M716" s="9" t="n"/>
      <c r="N716" s="29" t="n"/>
      <c r="O716" s="29" t="n"/>
      <c r="P716" s="29" t="n"/>
      <c r="Q716" s="29" t="n"/>
      <c r="R716" s="9" t="n"/>
      <c r="S716" s="9" t="n"/>
      <c r="T716" s="9" t="n"/>
      <c r="U716" s="9" t="n"/>
      <c r="V716" s="8" t="n"/>
      <c r="W716" s="29" t="n"/>
    </row>
    <row r="717" ht="15" customHeight="1">
      <c r="A717" s="8" t="n"/>
      <c r="B717" s="8" t="n"/>
      <c r="C717" s="8" t="n"/>
      <c r="D717" s="8" t="n"/>
      <c r="E717" s="9" t="n"/>
      <c r="F717" s="29" t="n"/>
      <c r="G717" s="8" t="n"/>
      <c r="H717" s="9" t="n"/>
      <c r="I717" s="9" t="n"/>
      <c r="J717" s="30">
        <f>IF(OR($H717="",NOT(ISNUMBER(IF(ISNUMBER($F717),$F717,IFERROR(--SUBSTITUTE($F717,".","/"),""))))),"",IF(AND($H717="A",ISNUMBER(IF(ISNUMBER($P717),$P717,IFERROR(--SUBSTITUTE($P717,".","/"),""))),IF(ISNUMBER($P717),$P717,IFERROR(--SUBSTITUTE($P717,".","/"),""))&gt;=IF(ISNUMBER($F717),$F717,IFERROR(--SUBSTITUTE($F717,".","/"),""))),MIN(IF(ISNUMBER($F717),$F717,IFERROR(--SUBSTITUTE($F717,".","/"),""))+INDEX(参数表!$B$4:$B$6,MATCH($H717,参数表!$A$4:$A$6,0)),IF(ISNUMBER($P717),$P717,IFERROR(--SUBSTITUTE($P717,".","/"),""))),IF(ISNUMBER($F717),$F717,IFERROR(--SUBSTITUTE($F717,".","/"),""))+INDEX(参数表!$B$4:$B$6,MATCH($H717,参数表!$A$4:$A$6,0))))</f>
        <v/>
      </c>
      <c r="K717" s="29" t="n"/>
      <c r="L717" s="8" t="n"/>
      <c r="M717" s="9" t="n"/>
      <c r="N717" s="29" t="n"/>
      <c r="O717" s="29" t="n"/>
      <c r="P717" s="29" t="n"/>
      <c r="Q717" s="29" t="n"/>
      <c r="R717" s="9" t="n"/>
      <c r="S717" s="9" t="n"/>
      <c r="T717" s="9" t="n"/>
      <c r="U717" s="9" t="n"/>
      <c r="V717" s="8" t="n"/>
      <c r="W717" s="29" t="n"/>
    </row>
    <row r="718" ht="15" customHeight="1">
      <c r="A718" s="8" t="n"/>
      <c r="B718" s="8" t="n"/>
      <c r="C718" s="8" t="n"/>
      <c r="D718" s="8" t="n"/>
      <c r="E718" s="9" t="n"/>
      <c r="F718" s="29" t="n"/>
      <c r="G718" s="8" t="n"/>
      <c r="H718" s="9" t="n"/>
      <c r="I718" s="9" t="n"/>
      <c r="J718" s="30">
        <f>IF(OR($H718="",NOT(ISNUMBER(IF(ISNUMBER($F718),$F718,IFERROR(--SUBSTITUTE($F718,".","/"),""))))),"",IF(AND($H718="A",ISNUMBER(IF(ISNUMBER($P718),$P718,IFERROR(--SUBSTITUTE($P718,".","/"),""))),IF(ISNUMBER($P718),$P718,IFERROR(--SUBSTITUTE($P718,".","/"),""))&gt;=IF(ISNUMBER($F718),$F718,IFERROR(--SUBSTITUTE($F718,".","/"),""))),MIN(IF(ISNUMBER($F718),$F718,IFERROR(--SUBSTITUTE($F718,".","/"),""))+INDEX(参数表!$B$4:$B$6,MATCH($H718,参数表!$A$4:$A$6,0)),IF(ISNUMBER($P718),$P718,IFERROR(--SUBSTITUTE($P718,".","/"),""))),IF(ISNUMBER($F718),$F718,IFERROR(--SUBSTITUTE($F718,".","/"),""))+INDEX(参数表!$B$4:$B$6,MATCH($H718,参数表!$A$4:$A$6,0))))</f>
        <v/>
      </c>
      <c r="K718" s="29" t="n"/>
      <c r="L718" s="8" t="n"/>
      <c r="M718" s="9" t="n"/>
      <c r="N718" s="29" t="n"/>
      <c r="O718" s="29" t="n"/>
      <c r="P718" s="29" t="n"/>
      <c r="Q718" s="29" t="n"/>
      <c r="R718" s="9" t="n"/>
      <c r="S718" s="9" t="n"/>
      <c r="T718" s="9" t="n"/>
      <c r="U718" s="9" t="n"/>
      <c r="V718" s="8" t="n"/>
      <c r="W718" s="29" t="n"/>
    </row>
    <row r="719" ht="15" customHeight="1">
      <c r="A719" s="8" t="n"/>
      <c r="B719" s="8" t="n"/>
      <c r="C719" s="8" t="n"/>
      <c r="D719" s="8" t="n"/>
      <c r="E719" s="9" t="n"/>
      <c r="F719" s="29" t="n"/>
      <c r="G719" s="8" t="n"/>
      <c r="H719" s="9" t="n"/>
      <c r="I719" s="9" t="n"/>
      <c r="J719" s="30">
        <f>IF(OR($H719="",NOT(ISNUMBER(IF(ISNUMBER($F719),$F719,IFERROR(--SUBSTITUTE($F719,".","/"),""))))),"",IF(AND($H719="A",ISNUMBER(IF(ISNUMBER($P719),$P719,IFERROR(--SUBSTITUTE($P719,".","/"),""))),IF(ISNUMBER($P719),$P719,IFERROR(--SUBSTITUTE($P719,".","/"),""))&gt;=IF(ISNUMBER($F719),$F719,IFERROR(--SUBSTITUTE($F719,".","/"),""))),MIN(IF(ISNUMBER($F719),$F719,IFERROR(--SUBSTITUTE($F719,".","/"),""))+INDEX(参数表!$B$4:$B$6,MATCH($H719,参数表!$A$4:$A$6,0)),IF(ISNUMBER($P719),$P719,IFERROR(--SUBSTITUTE($P719,".","/"),""))),IF(ISNUMBER($F719),$F719,IFERROR(--SUBSTITUTE($F719,".","/"),""))+INDEX(参数表!$B$4:$B$6,MATCH($H719,参数表!$A$4:$A$6,0))))</f>
        <v/>
      </c>
      <c r="K719" s="29" t="n"/>
      <c r="L719" s="8" t="n"/>
      <c r="M719" s="9" t="n"/>
      <c r="N719" s="29" t="n"/>
      <c r="O719" s="29" t="n"/>
      <c r="P719" s="29" t="n"/>
      <c r="Q719" s="29" t="n"/>
      <c r="R719" s="9" t="n"/>
      <c r="S719" s="9" t="n"/>
      <c r="T719" s="9" t="n"/>
      <c r="U719" s="9" t="n"/>
      <c r="V719" s="8" t="n"/>
      <c r="W719" s="29" t="n"/>
    </row>
    <row r="720" ht="15" customHeight="1">
      <c r="A720" s="8" t="n"/>
      <c r="B720" s="8" t="n"/>
      <c r="C720" s="8" t="n"/>
      <c r="D720" s="8" t="n"/>
      <c r="E720" s="9" t="n"/>
      <c r="F720" s="29" t="n"/>
      <c r="G720" s="8" t="n"/>
      <c r="H720" s="9" t="n"/>
      <c r="I720" s="9" t="n"/>
      <c r="J720" s="30">
        <f>IF(OR($H720="",NOT(ISNUMBER(IF(ISNUMBER($F720),$F720,IFERROR(--SUBSTITUTE($F720,".","/"),""))))),"",IF(AND($H720="A",ISNUMBER(IF(ISNUMBER($P720),$P720,IFERROR(--SUBSTITUTE($P720,".","/"),""))),IF(ISNUMBER($P720),$P720,IFERROR(--SUBSTITUTE($P720,".","/"),""))&gt;=IF(ISNUMBER($F720),$F720,IFERROR(--SUBSTITUTE($F720,".","/"),""))),MIN(IF(ISNUMBER($F720),$F720,IFERROR(--SUBSTITUTE($F720,".","/"),""))+INDEX(参数表!$B$4:$B$6,MATCH($H720,参数表!$A$4:$A$6,0)),IF(ISNUMBER($P720),$P720,IFERROR(--SUBSTITUTE($P720,".","/"),""))),IF(ISNUMBER($F720),$F720,IFERROR(--SUBSTITUTE($F720,".","/"),""))+INDEX(参数表!$B$4:$B$6,MATCH($H720,参数表!$A$4:$A$6,0))))</f>
        <v/>
      </c>
      <c r="K720" s="29" t="n"/>
      <c r="L720" s="8" t="n"/>
      <c r="M720" s="9" t="n"/>
      <c r="N720" s="29" t="n"/>
      <c r="O720" s="29" t="n"/>
      <c r="P720" s="29" t="n"/>
      <c r="Q720" s="29" t="n"/>
      <c r="R720" s="9" t="n"/>
      <c r="S720" s="9" t="n"/>
      <c r="T720" s="9" t="n"/>
      <c r="U720" s="9" t="n"/>
      <c r="V720" s="8" t="n"/>
      <c r="W720" s="29" t="n"/>
    </row>
    <row r="721" ht="15" customHeight="1">
      <c r="A721" s="8" t="n"/>
      <c r="B721" s="8" t="n"/>
      <c r="C721" s="8" t="n"/>
      <c r="D721" s="8" t="n"/>
      <c r="E721" s="9" t="n"/>
      <c r="F721" s="29" t="n"/>
      <c r="G721" s="8" t="n"/>
      <c r="H721" s="9" t="n"/>
      <c r="I721" s="9" t="n"/>
      <c r="J721" s="30">
        <f>IF(OR($H721="",NOT(ISNUMBER(IF(ISNUMBER($F721),$F721,IFERROR(--SUBSTITUTE($F721,".","/"),""))))),"",IF(AND($H721="A",ISNUMBER(IF(ISNUMBER($P721),$P721,IFERROR(--SUBSTITUTE($P721,".","/"),""))),IF(ISNUMBER($P721),$P721,IFERROR(--SUBSTITUTE($P721,".","/"),""))&gt;=IF(ISNUMBER($F721),$F721,IFERROR(--SUBSTITUTE($F721,".","/"),""))),MIN(IF(ISNUMBER($F721),$F721,IFERROR(--SUBSTITUTE($F721,".","/"),""))+INDEX(参数表!$B$4:$B$6,MATCH($H721,参数表!$A$4:$A$6,0)),IF(ISNUMBER($P721),$P721,IFERROR(--SUBSTITUTE($P721,".","/"),""))),IF(ISNUMBER($F721),$F721,IFERROR(--SUBSTITUTE($F721,".","/"),""))+INDEX(参数表!$B$4:$B$6,MATCH($H721,参数表!$A$4:$A$6,0))))</f>
        <v/>
      </c>
      <c r="K721" s="29" t="n"/>
      <c r="L721" s="8" t="n"/>
      <c r="M721" s="9" t="n"/>
      <c r="N721" s="29" t="n"/>
      <c r="O721" s="29" t="n"/>
      <c r="P721" s="29" t="n"/>
      <c r="Q721" s="29" t="n"/>
      <c r="R721" s="9" t="n"/>
      <c r="S721" s="9" t="n"/>
      <c r="T721" s="9" t="n"/>
      <c r="U721" s="9" t="n"/>
      <c r="V721" s="8" t="n"/>
      <c r="W721" s="29" t="n"/>
    </row>
    <row r="722" ht="15" customHeight="1">
      <c r="A722" s="8" t="n"/>
      <c r="B722" s="8" t="n"/>
      <c r="C722" s="8" t="n"/>
      <c r="D722" s="8" t="n"/>
      <c r="E722" s="9" t="n"/>
      <c r="F722" s="29" t="n"/>
      <c r="G722" s="8" t="n"/>
      <c r="H722" s="9" t="n"/>
      <c r="I722" s="9" t="n"/>
      <c r="J722" s="30">
        <f>IF(OR($H722="",NOT(ISNUMBER(IF(ISNUMBER($F722),$F722,IFERROR(--SUBSTITUTE($F722,".","/"),""))))),"",IF(AND($H722="A",ISNUMBER(IF(ISNUMBER($P722),$P722,IFERROR(--SUBSTITUTE($P722,".","/"),""))),IF(ISNUMBER($P722),$P722,IFERROR(--SUBSTITUTE($P722,".","/"),""))&gt;=IF(ISNUMBER($F722),$F722,IFERROR(--SUBSTITUTE($F722,".","/"),""))),MIN(IF(ISNUMBER($F722),$F722,IFERROR(--SUBSTITUTE($F722,".","/"),""))+INDEX(参数表!$B$4:$B$6,MATCH($H722,参数表!$A$4:$A$6,0)),IF(ISNUMBER($P722),$P722,IFERROR(--SUBSTITUTE($P722,".","/"),""))),IF(ISNUMBER($F722),$F722,IFERROR(--SUBSTITUTE($F722,".","/"),""))+INDEX(参数表!$B$4:$B$6,MATCH($H722,参数表!$A$4:$A$6,0))))</f>
        <v/>
      </c>
      <c r="K722" s="29" t="n"/>
      <c r="L722" s="8" t="n"/>
      <c r="M722" s="9" t="n"/>
      <c r="N722" s="29" t="n"/>
      <c r="O722" s="29" t="n"/>
      <c r="P722" s="29" t="n"/>
      <c r="Q722" s="29" t="n"/>
      <c r="R722" s="9" t="n"/>
      <c r="S722" s="9" t="n"/>
      <c r="T722" s="9" t="n"/>
      <c r="U722" s="9" t="n"/>
      <c r="V722" s="8" t="n"/>
      <c r="W722" s="29" t="n"/>
    </row>
    <row r="723" ht="15" customHeight="1">
      <c r="A723" s="8" t="n"/>
      <c r="B723" s="8" t="n"/>
      <c r="C723" s="8" t="n"/>
      <c r="D723" s="8" t="n"/>
      <c r="E723" s="9" t="n"/>
      <c r="F723" s="29" t="n"/>
      <c r="G723" s="8" t="n"/>
      <c r="H723" s="9" t="n"/>
      <c r="I723" s="9" t="n"/>
      <c r="J723" s="30">
        <f>IF(OR($H723="",NOT(ISNUMBER(IF(ISNUMBER($F723),$F723,IFERROR(--SUBSTITUTE($F723,".","/"),""))))),"",IF(AND($H723="A",ISNUMBER(IF(ISNUMBER($P723),$P723,IFERROR(--SUBSTITUTE($P723,".","/"),""))),IF(ISNUMBER($P723),$P723,IFERROR(--SUBSTITUTE($P723,".","/"),""))&gt;=IF(ISNUMBER($F723),$F723,IFERROR(--SUBSTITUTE($F723,".","/"),""))),MIN(IF(ISNUMBER($F723),$F723,IFERROR(--SUBSTITUTE($F723,".","/"),""))+INDEX(参数表!$B$4:$B$6,MATCH($H723,参数表!$A$4:$A$6,0)),IF(ISNUMBER($P723),$P723,IFERROR(--SUBSTITUTE($P723,".","/"),""))),IF(ISNUMBER($F723),$F723,IFERROR(--SUBSTITUTE($F723,".","/"),""))+INDEX(参数表!$B$4:$B$6,MATCH($H723,参数表!$A$4:$A$6,0))))</f>
        <v/>
      </c>
      <c r="K723" s="29" t="n"/>
      <c r="L723" s="8" t="n"/>
      <c r="M723" s="9" t="n"/>
      <c r="N723" s="29" t="n"/>
      <c r="O723" s="29" t="n"/>
      <c r="P723" s="29" t="n"/>
      <c r="Q723" s="29" t="n"/>
      <c r="R723" s="9" t="n"/>
      <c r="S723" s="9" t="n"/>
      <c r="T723" s="9" t="n"/>
      <c r="U723" s="9" t="n"/>
      <c r="V723" s="8" t="n"/>
      <c r="W723" s="29" t="n"/>
    </row>
    <row r="724" ht="15" customHeight="1">
      <c r="A724" s="8" t="n"/>
      <c r="B724" s="8" t="n"/>
      <c r="C724" s="8" t="n"/>
      <c r="D724" s="8" t="n"/>
      <c r="E724" s="9" t="n"/>
      <c r="F724" s="29" t="n"/>
      <c r="G724" s="8" t="n"/>
      <c r="H724" s="9" t="n"/>
      <c r="I724" s="9" t="n"/>
      <c r="J724" s="30">
        <f>IF(OR($H724="",NOT(ISNUMBER(IF(ISNUMBER($F724),$F724,IFERROR(--SUBSTITUTE($F724,".","/"),""))))),"",IF(AND($H724="A",ISNUMBER(IF(ISNUMBER($P724),$P724,IFERROR(--SUBSTITUTE($P724,".","/"),""))),IF(ISNUMBER($P724),$P724,IFERROR(--SUBSTITUTE($P724,".","/"),""))&gt;=IF(ISNUMBER($F724),$F724,IFERROR(--SUBSTITUTE($F724,".","/"),""))),MIN(IF(ISNUMBER($F724),$F724,IFERROR(--SUBSTITUTE($F724,".","/"),""))+INDEX(参数表!$B$4:$B$6,MATCH($H724,参数表!$A$4:$A$6,0)),IF(ISNUMBER($P724),$P724,IFERROR(--SUBSTITUTE($P724,".","/"),""))),IF(ISNUMBER($F724),$F724,IFERROR(--SUBSTITUTE($F724,".","/"),""))+INDEX(参数表!$B$4:$B$6,MATCH($H724,参数表!$A$4:$A$6,0))))</f>
        <v/>
      </c>
      <c r="K724" s="29" t="n"/>
      <c r="L724" s="8" t="n"/>
      <c r="M724" s="9" t="n"/>
      <c r="N724" s="29" t="n"/>
      <c r="O724" s="29" t="n"/>
      <c r="P724" s="29" t="n"/>
      <c r="Q724" s="29" t="n"/>
      <c r="R724" s="9" t="n"/>
      <c r="S724" s="9" t="n"/>
      <c r="T724" s="9" t="n"/>
      <c r="U724" s="9" t="n"/>
      <c r="V724" s="8" t="n"/>
      <c r="W724" s="29" t="n"/>
    </row>
    <row r="725" ht="15" customHeight="1">
      <c r="A725" s="8" t="n"/>
      <c r="B725" s="8" t="n"/>
      <c r="C725" s="8" t="n"/>
      <c r="D725" s="8" t="n"/>
      <c r="E725" s="9" t="n"/>
      <c r="F725" s="29" t="n"/>
      <c r="G725" s="8" t="n"/>
      <c r="H725" s="9" t="n"/>
      <c r="I725" s="9" t="n"/>
      <c r="J725" s="30">
        <f>IF(OR($H725="",NOT(ISNUMBER(IF(ISNUMBER($F725),$F725,IFERROR(--SUBSTITUTE($F725,".","/"),""))))),"",IF(AND($H725="A",ISNUMBER(IF(ISNUMBER($P725),$P725,IFERROR(--SUBSTITUTE($P725,".","/"),""))),IF(ISNUMBER($P725),$P725,IFERROR(--SUBSTITUTE($P725,".","/"),""))&gt;=IF(ISNUMBER($F725),$F725,IFERROR(--SUBSTITUTE($F725,".","/"),""))),MIN(IF(ISNUMBER($F725),$F725,IFERROR(--SUBSTITUTE($F725,".","/"),""))+INDEX(参数表!$B$4:$B$6,MATCH($H725,参数表!$A$4:$A$6,0)),IF(ISNUMBER($P725),$P725,IFERROR(--SUBSTITUTE($P725,".","/"),""))),IF(ISNUMBER($F725),$F725,IFERROR(--SUBSTITUTE($F725,".","/"),""))+INDEX(参数表!$B$4:$B$6,MATCH($H725,参数表!$A$4:$A$6,0))))</f>
        <v/>
      </c>
      <c r="K725" s="29" t="n"/>
      <c r="L725" s="8" t="n"/>
      <c r="M725" s="9" t="n"/>
      <c r="N725" s="29" t="n"/>
      <c r="O725" s="29" t="n"/>
      <c r="P725" s="29" t="n"/>
      <c r="Q725" s="29" t="n"/>
      <c r="R725" s="9" t="n"/>
      <c r="S725" s="9" t="n"/>
      <c r="T725" s="9" t="n"/>
      <c r="U725" s="9" t="n"/>
      <c r="V725" s="8" t="n"/>
      <c r="W725" s="29" t="n"/>
    </row>
    <row r="726" ht="15" customHeight="1">
      <c r="A726" s="8" t="n"/>
      <c r="B726" s="8" t="n"/>
      <c r="C726" s="8" t="n"/>
      <c r="D726" s="8" t="n"/>
      <c r="E726" s="9" t="n"/>
      <c r="F726" s="29" t="n"/>
      <c r="G726" s="8" t="n"/>
      <c r="H726" s="9" t="n"/>
      <c r="I726" s="9" t="n"/>
      <c r="J726" s="30">
        <f>IF(OR($H726="",NOT(ISNUMBER(IF(ISNUMBER($F726),$F726,IFERROR(--SUBSTITUTE($F726,".","/"),""))))),"",IF(AND($H726="A",ISNUMBER(IF(ISNUMBER($P726),$P726,IFERROR(--SUBSTITUTE($P726,".","/"),""))),IF(ISNUMBER($P726),$P726,IFERROR(--SUBSTITUTE($P726,".","/"),""))&gt;=IF(ISNUMBER($F726),$F726,IFERROR(--SUBSTITUTE($F726,".","/"),""))),MIN(IF(ISNUMBER($F726),$F726,IFERROR(--SUBSTITUTE($F726,".","/"),""))+INDEX(参数表!$B$4:$B$6,MATCH($H726,参数表!$A$4:$A$6,0)),IF(ISNUMBER($P726),$P726,IFERROR(--SUBSTITUTE($P726,".","/"),""))),IF(ISNUMBER($F726),$F726,IFERROR(--SUBSTITUTE($F726,".","/"),""))+INDEX(参数表!$B$4:$B$6,MATCH($H726,参数表!$A$4:$A$6,0))))</f>
        <v/>
      </c>
      <c r="K726" s="29" t="n"/>
      <c r="L726" s="8" t="n"/>
      <c r="M726" s="9" t="n"/>
      <c r="N726" s="29" t="n"/>
      <c r="O726" s="29" t="n"/>
      <c r="P726" s="29" t="n"/>
      <c r="Q726" s="29" t="n"/>
      <c r="R726" s="9" t="n"/>
      <c r="S726" s="9" t="n"/>
      <c r="T726" s="9" t="n"/>
      <c r="U726" s="9" t="n"/>
      <c r="V726" s="8" t="n"/>
      <c r="W726" s="29" t="n"/>
    </row>
    <row r="727" ht="15" customHeight="1">
      <c r="A727" s="8" t="n"/>
      <c r="B727" s="8" t="n"/>
      <c r="C727" s="8" t="n"/>
      <c r="D727" s="8" t="n"/>
      <c r="E727" s="9" t="n"/>
      <c r="F727" s="29" t="n"/>
      <c r="G727" s="8" t="n"/>
      <c r="H727" s="9" t="n"/>
      <c r="I727" s="9" t="n"/>
      <c r="J727" s="30">
        <f>IF(OR($H727="",NOT(ISNUMBER(IF(ISNUMBER($F727),$F727,IFERROR(--SUBSTITUTE($F727,".","/"),""))))),"",IF(AND($H727="A",ISNUMBER(IF(ISNUMBER($P727),$P727,IFERROR(--SUBSTITUTE($P727,".","/"),""))),IF(ISNUMBER($P727),$P727,IFERROR(--SUBSTITUTE($P727,".","/"),""))&gt;=IF(ISNUMBER($F727),$F727,IFERROR(--SUBSTITUTE($F727,".","/"),""))),MIN(IF(ISNUMBER($F727),$F727,IFERROR(--SUBSTITUTE($F727,".","/"),""))+INDEX(参数表!$B$4:$B$6,MATCH($H727,参数表!$A$4:$A$6,0)),IF(ISNUMBER($P727),$P727,IFERROR(--SUBSTITUTE($P727,".","/"),""))),IF(ISNUMBER($F727),$F727,IFERROR(--SUBSTITUTE($F727,".","/"),""))+INDEX(参数表!$B$4:$B$6,MATCH($H727,参数表!$A$4:$A$6,0))))</f>
        <v/>
      </c>
      <c r="K727" s="29" t="n"/>
      <c r="L727" s="8" t="n"/>
      <c r="M727" s="9" t="n"/>
      <c r="N727" s="29" t="n"/>
      <c r="O727" s="29" t="n"/>
      <c r="P727" s="29" t="n"/>
      <c r="Q727" s="29" t="n"/>
      <c r="R727" s="9" t="n"/>
      <c r="S727" s="9" t="n"/>
      <c r="T727" s="9" t="n"/>
      <c r="U727" s="9" t="n"/>
      <c r="V727" s="8" t="n"/>
      <c r="W727" s="29" t="n"/>
    </row>
    <row r="728" ht="15" customHeight="1">
      <c r="A728" s="8" t="n"/>
      <c r="B728" s="8" t="n"/>
      <c r="C728" s="8" t="n"/>
      <c r="D728" s="8" t="n"/>
      <c r="E728" s="9" t="n"/>
      <c r="F728" s="29" t="n"/>
      <c r="G728" s="8" t="n"/>
      <c r="H728" s="9" t="n"/>
      <c r="I728" s="9" t="n"/>
      <c r="J728" s="30">
        <f>IF(OR($H728="",NOT(ISNUMBER(IF(ISNUMBER($F728),$F728,IFERROR(--SUBSTITUTE($F728,".","/"),""))))),"",IF(AND($H728="A",ISNUMBER(IF(ISNUMBER($P728),$P728,IFERROR(--SUBSTITUTE($P728,".","/"),""))),IF(ISNUMBER($P728),$P728,IFERROR(--SUBSTITUTE($P728,".","/"),""))&gt;=IF(ISNUMBER($F728),$F728,IFERROR(--SUBSTITUTE($F728,".","/"),""))),MIN(IF(ISNUMBER($F728),$F728,IFERROR(--SUBSTITUTE($F728,".","/"),""))+INDEX(参数表!$B$4:$B$6,MATCH($H728,参数表!$A$4:$A$6,0)),IF(ISNUMBER($P728),$P728,IFERROR(--SUBSTITUTE($P728,".","/"),""))),IF(ISNUMBER($F728),$F728,IFERROR(--SUBSTITUTE($F728,".","/"),""))+INDEX(参数表!$B$4:$B$6,MATCH($H728,参数表!$A$4:$A$6,0))))</f>
        <v/>
      </c>
      <c r="K728" s="29" t="n"/>
      <c r="L728" s="8" t="n"/>
      <c r="M728" s="9" t="n"/>
      <c r="N728" s="29" t="n"/>
      <c r="O728" s="29" t="n"/>
      <c r="P728" s="29" t="n"/>
      <c r="Q728" s="29" t="n"/>
      <c r="R728" s="9" t="n"/>
      <c r="S728" s="9" t="n"/>
      <c r="T728" s="9" t="n"/>
      <c r="U728" s="9" t="n"/>
      <c r="V728" s="8" t="n"/>
      <c r="W728" s="29" t="n"/>
    </row>
    <row r="729" ht="15" customHeight="1">
      <c r="A729" s="8" t="n"/>
      <c r="B729" s="8" t="n"/>
      <c r="C729" s="8" t="n"/>
      <c r="D729" s="8" t="n"/>
      <c r="E729" s="9" t="n"/>
      <c r="F729" s="29" t="n"/>
      <c r="G729" s="8" t="n"/>
      <c r="H729" s="9" t="n"/>
      <c r="I729" s="9" t="n"/>
      <c r="J729" s="30">
        <f>IF(OR($H729="",NOT(ISNUMBER(IF(ISNUMBER($F729),$F729,IFERROR(--SUBSTITUTE($F729,".","/"),""))))),"",IF(AND($H729="A",ISNUMBER(IF(ISNUMBER($P729),$P729,IFERROR(--SUBSTITUTE($P729,".","/"),""))),IF(ISNUMBER($P729),$P729,IFERROR(--SUBSTITUTE($P729,".","/"),""))&gt;=IF(ISNUMBER($F729),$F729,IFERROR(--SUBSTITUTE($F729,".","/"),""))),MIN(IF(ISNUMBER($F729),$F729,IFERROR(--SUBSTITUTE($F729,".","/"),""))+INDEX(参数表!$B$4:$B$6,MATCH($H729,参数表!$A$4:$A$6,0)),IF(ISNUMBER($P729),$P729,IFERROR(--SUBSTITUTE($P729,".","/"),""))),IF(ISNUMBER($F729),$F729,IFERROR(--SUBSTITUTE($F729,".","/"),""))+INDEX(参数表!$B$4:$B$6,MATCH($H729,参数表!$A$4:$A$6,0))))</f>
        <v/>
      </c>
      <c r="K729" s="29" t="n"/>
      <c r="L729" s="8" t="n"/>
      <c r="M729" s="9" t="n"/>
      <c r="N729" s="29" t="n"/>
      <c r="O729" s="29" t="n"/>
      <c r="P729" s="29" t="n"/>
      <c r="Q729" s="29" t="n"/>
      <c r="R729" s="9" t="n"/>
      <c r="S729" s="9" t="n"/>
      <c r="T729" s="9" t="n"/>
      <c r="U729" s="9" t="n"/>
      <c r="V729" s="8" t="n"/>
      <c r="W729" s="29" t="n"/>
    </row>
    <row r="730" ht="15" customHeight="1">
      <c r="A730" s="8" t="n"/>
      <c r="B730" s="8" t="n"/>
      <c r="C730" s="8" t="n"/>
      <c r="D730" s="8" t="n"/>
      <c r="E730" s="9" t="n"/>
      <c r="F730" s="29" t="n"/>
      <c r="G730" s="8" t="n"/>
      <c r="H730" s="9" t="n"/>
      <c r="I730" s="9" t="n"/>
      <c r="J730" s="30">
        <f>IF(OR($H730="",NOT(ISNUMBER(IF(ISNUMBER($F730),$F730,IFERROR(--SUBSTITUTE($F730,".","/"),""))))),"",IF(AND($H730="A",ISNUMBER(IF(ISNUMBER($P730),$P730,IFERROR(--SUBSTITUTE($P730,".","/"),""))),IF(ISNUMBER($P730),$P730,IFERROR(--SUBSTITUTE($P730,".","/"),""))&gt;=IF(ISNUMBER($F730),$F730,IFERROR(--SUBSTITUTE($F730,".","/"),""))),MIN(IF(ISNUMBER($F730),$F730,IFERROR(--SUBSTITUTE($F730,".","/"),""))+INDEX(参数表!$B$4:$B$6,MATCH($H730,参数表!$A$4:$A$6,0)),IF(ISNUMBER($P730),$P730,IFERROR(--SUBSTITUTE($P730,".","/"),""))),IF(ISNUMBER($F730),$F730,IFERROR(--SUBSTITUTE($F730,".","/"),""))+INDEX(参数表!$B$4:$B$6,MATCH($H730,参数表!$A$4:$A$6,0))))</f>
        <v/>
      </c>
      <c r="K730" s="29" t="n"/>
      <c r="L730" s="8" t="n"/>
      <c r="M730" s="9" t="n"/>
      <c r="N730" s="29" t="n"/>
      <c r="O730" s="29" t="n"/>
      <c r="P730" s="29" t="n"/>
      <c r="Q730" s="29" t="n"/>
      <c r="R730" s="9" t="n"/>
      <c r="S730" s="9" t="n"/>
      <c r="T730" s="9" t="n"/>
      <c r="U730" s="9" t="n"/>
      <c r="V730" s="8" t="n"/>
      <c r="W730" s="29" t="n"/>
    </row>
    <row r="731" ht="15" customHeight="1">
      <c r="A731" s="8" t="n"/>
      <c r="B731" s="8" t="n"/>
      <c r="C731" s="8" t="n"/>
      <c r="D731" s="8" t="n"/>
      <c r="E731" s="9" t="n"/>
      <c r="F731" s="29" t="n"/>
      <c r="G731" s="8" t="n"/>
      <c r="H731" s="9" t="n"/>
      <c r="I731" s="9" t="n"/>
      <c r="J731" s="30">
        <f>IF(OR($H731="",NOT(ISNUMBER(IF(ISNUMBER($F731),$F731,IFERROR(--SUBSTITUTE($F731,".","/"),""))))),"",IF(AND($H731="A",ISNUMBER(IF(ISNUMBER($P731),$P731,IFERROR(--SUBSTITUTE($P731,".","/"),""))),IF(ISNUMBER($P731),$P731,IFERROR(--SUBSTITUTE($P731,".","/"),""))&gt;=IF(ISNUMBER($F731),$F731,IFERROR(--SUBSTITUTE($F731,".","/"),""))),MIN(IF(ISNUMBER($F731),$F731,IFERROR(--SUBSTITUTE($F731,".","/"),""))+INDEX(参数表!$B$4:$B$6,MATCH($H731,参数表!$A$4:$A$6,0)),IF(ISNUMBER($P731),$P731,IFERROR(--SUBSTITUTE($P731,".","/"),""))),IF(ISNUMBER($F731),$F731,IFERROR(--SUBSTITUTE($F731,".","/"),""))+INDEX(参数表!$B$4:$B$6,MATCH($H731,参数表!$A$4:$A$6,0))))</f>
        <v/>
      </c>
      <c r="K731" s="29" t="n"/>
      <c r="L731" s="8" t="n"/>
      <c r="M731" s="9" t="n"/>
      <c r="N731" s="29" t="n"/>
      <c r="O731" s="29" t="n"/>
      <c r="P731" s="29" t="n"/>
      <c r="Q731" s="29" t="n"/>
      <c r="R731" s="9" t="n"/>
      <c r="S731" s="9" t="n"/>
      <c r="T731" s="9" t="n"/>
      <c r="U731" s="9" t="n"/>
      <c r="V731" s="8" t="n"/>
      <c r="W731" s="29" t="n"/>
    </row>
    <row r="732" ht="15" customHeight="1">
      <c r="A732" s="8" t="n"/>
      <c r="B732" s="8" t="n"/>
      <c r="C732" s="8" t="n"/>
      <c r="D732" s="8" t="n"/>
      <c r="E732" s="9" t="n"/>
      <c r="F732" s="29" t="n"/>
      <c r="G732" s="8" t="n"/>
      <c r="H732" s="9" t="n"/>
      <c r="I732" s="9" t="n"/>
      <c r="J732" s="30">
        <f>IF(OR($H732="",NOT(ISNUMBER(IF(ISNUMBER($F732),$F732,IFERROR(--SUBSTITUTE($F732,".","/"),""))))),"",IF(AND($H732="A",ISNUMBER(IF(ISNUMBER($P732),$P732,IFERROR(--SUBSTITUTE($P732,".","/"),""))),IF(ISNUMBER($P732),$P732,IFERROR(--SUBSTITUTE($P732,".","/"),""))&gt;=IF(ISNUMBER($F732),$F732,IFERROR(--SUBSTITUTE($F732,".","/"),""))),MIN(IF(ISNUMBER($F732),$F732,IFERROR(--SUBSTITUTE($F732,".","/"),""))+INDEX(参数表!$B$4:$B$6,MATCH($H732,参数表!$A$4:$A$6,0)),IF(ISNUMBER($P732),$P732,IFERROR(--SUBSTITUTE($P732,".","/"),""))),IF(ISNUMBER($F732),$F732,IFERROR(--SUBSTITUTE($F732,".","/"),""))+INDEX(参数表!$B$4:$B$6,MATCH($H732,参数表!$A$4:$A$6,0))))</f>
        <v/>
      </c>
      <c r="K732" s="29" t="n"/>
      <c r="L732" s="8" t="n"/>
      <c r="M732" s="9" t="n"/>
      <c r="N732" s="29" t="n"/>
      <c r="O732" s="29" t="n"/>
      <c r="P732" s="29" t="n"/>
      <c r="Q732" s="29" t="n"/>
      <c r="R732" s="9" t="n"/>
      <c r="S732" s="9" t="n"/>
      <c r="T732" s="9" t="n"/>
      <c r="U732" s="9" t="n"/>
      <c r="V732" s="8" t="n"/>
      <c r="W732" s="29" t="n"/>
    </row>
    <row r="733" ht="15" customHeight="1">
      <c r="A733" s="8" t="n"/>
      <c r="B733" s="8" t="n"/>
      <c r="C733" s="8" t="n"/>
      <c r="D733" s="8" t="n"/>
      <c r="E733" s="9" t="n"/>
      <c r="F733" s="29" t="n"/>
      <c r="G733" s="8" t="n"/>
      <c r="H733" s="9" t="n"/>
      <c r="I733" s="9" t="n"/>
      <c r="J733" s="30">
        <f>IF(OR($H733="",NOT(ISNUMBER(IF(ISNUMBER($F733),$F733,IFERROR(--SUBSTITUTE($F733,".","/"),""))))),"",IF(AND($H733="A",ISNUMBER(IF(ISNUMBER($P733),$P733,IFERROR(--SUBSTITUTE($P733,".","/"),""))),IF(ISNUMBER($P733),$P733,IFERROR(--SUBSTITUTE($P733,".","/"),""))&gt;=IF(ISNUMBER($F733),$F733,IFERROR(--SUBSTITUTE($F733,".","/"),""))),MIN(IF(ISNUMBER($F733),$F733,IFERROR(--SUBSTITUTE($F733,".","/"),""))+INDEX(参数表!$B$4:$B$6,MATCH($H733,参数表!$A$4:$A$6,0)),IF(ISNUMBER($P733),$P733,IFERROR(--SUBSTITUTE($P733,".","/"),""))),IF(ISNUMBER($F733),$F733,IFERROR(--SUBSTITUTE($F733,".","/"),""))+INDEX(参数表!$B$4:$B$6,MATCH($H733,参数表!$A$4:$A$6,0))))</f>
        <v/>
      </c>
      <c r="K733" s="29" t="n"/>
      <c r="L733" s="8" t="n"/>
      <c r="M733" s="9" t="n"/>
      <c r="N733" s="29" t="n"/>
      <c r="O733" s="29" t="n"/>
      <c r="P733" s="29" t="n"/>
      <c r="Q733" s="29" t="n"/>
      <c r="R733" s="9" t="n"/>
      <c r="S733" s="9" t="n"/>
      <c r="T733" s="9" t="n"/>
      <c r="U733" s="9" t="n"/>
      <c r="V733" s="8" t="n"/>
      <c r="W733" s="29" t="n"/>
    </row>
    <row r="734" ht="15" customHeight="1">
      <c r="A734" s="8" t="n"/>
      <c r="B734" s="8" t="n"/>
      <c r="C734" s="8" t="n"/>
      <c r="D734" s="8" t="n"/>
      <c r="E734" s="9" t="n"/>
      <c r="F734" s="29" t="n"/>
      <c r="G734" s="8" t="n"/>
      <c r="H734" s="9" t="n"/>
      <c r="I734" s="9" t="n"/>
      <c r="J734" s="30">
        <f>IF(OR($H734="",NOT(ISNUMBER(IF(ISNUMBER($F734),$F734,IFERROR(--SUBSTITUTE($F734,".","/"),""))))),"",IF(AND($H734="A",ISNUMBER(IF(ISNUMBER($P734),$P734,IFERROR(--SUBSTITUTE($P734,".","/"),""))),IF(ISNUMBER($P734),$P734,IFERROR(--SUBSTITUTE($P734,".","/"),""))&gt;=IF(ISNUMBER($F734),$F734,IFERROR(--SUBSTITUTE($F734,".","/"),""))),MIN(IF(ISNUMBER($F734),$F734,IFERROR(--SUBSTITUTE($F734,".","/"),""))+INDEX(参数表!$B$4:$B$6,MATCH($H734,参数表!$A$4:$A$6,0)),IF(ISNUMBER($P734),$P734,IFERROR(--SUBSTITUTE($P734,".","/"),""))),IF(ISNUMBER($F734),$F734,IFERROR(--SUBSTITUTE($F734,".","/"),""))+INDEX(参数表!$B$4:$B$6,MATCH($H734,参数表!$A$4:$A$6,0))))</f>
        <v/>
      </c>
      <c r="K734" s="29" t="n"/>
      <c r="L734" s="8" t="n"/>
      <c r="M734" s="9" t="n"/>
      <c r="N734" s="29" t="n"/>
      <c r="O734" s="29" t="n"/>
      <c r="P734" s="29" t="n"/>
      <c r="Q734" s="29" t="n"/>
      <c r="R734" s="9" t="n"/>
      <c r="S734" s="9" t="n"/>
      <c r="T734" s="9" t="n"/>
      <c r="U734" s="9" t="n"/>
      <c r="V734" s="8" t="n"/>
      <c r="W734" s="29" t="n"/>
    </row>
    <row r="735" ht="15" customHeight="1">
      <c r="A735" s="8" t="n"/>
      <c r="B735" s="8" t="n"/>
      <c r="C735" s="8" t="n"/>
      <c r="D735" s="8" t="n"/>
      <c r="E735" s="9" t="n"/>
      <c r="F735" s="29" t="n"/>
      <c r="G735" s="8" t="n"/>
      <c r="H735" s="9" t="n"/>
      <c r="I735" s="9" t="n"/>
      <c r="J735" s="30">
        <f>IF(OR($H735="",NOT(ISNUMBER(IF(ISNUMBER($F735),$F735,IFERROR(--SUBSTITUTE($F735,".","/"),""))))),"",IF(AND($H735="A",ISNUMBER(IF(ISNUMBER($P735),$P735,IFERROR(--SUBSTITUTE($P735,".","/"),""))),IF(ISNUMBER($P735),$P735,IFERROR(--SUBSTITUTE($P735,".","/"),""))&gt;=IF(ISNUMBER($F735),$F735,IFERROR(--SUBSTITUTE($F735,".","/"),""))),MIN(IF(ISNUMBER($F735),$F735,IFERROR(--SUBSTITUTE($F735,".","/"),""))+INDEX(参数表!$B$4:$B$6,MATCH($H735,参数表!$A$4:$A$6,0)),IF(ISNUMBER($P735),$P735,IFERROR(--SUBSTITUTE($P735,".","/"),""))),IF(ISNUMBER($F735),$F735,IFERROR(--SUBSTITUTE($F735,".","/"),""))+INDEX(参数表!$B$4:$B$6,MATCH($H735,参数表!$A$4:$A$6,0))))</f>
        <v/>
      </c>
      <c r="K735" s="29" t="n"/>
      <c r="L735" s="8" t="n"/>
      <c r="M735" s="9" t="n"/>
      <c r="N735" s="29" t="n"/>
      <c r="O735" s="29" t="n"/>
      <c r="P735" s="29" t="n"/>
      <c r="Q735" s="29" t="n"/>
      <c r="R735" s="9" t="n"/>
      <c r="S735" s="9" t="n"/>
      <c r="T735" s="9" t="n"/>
      <c r="U735" s="9" t="n"/>
      <c r="V735" s="8" t="n"/>
      <c r="W735" s="29" t="n"/>
    </row>
    <row r="736" ht="15" customHeight="1">
      <c r="A736" s="8" t="n"/>
      <c r="B736" s="8" t="n"/>
      <c r="C736" s="8" t="n"/>
      <c r="D736" s="8" t="n"/>
      <c r="E736" s="9" t="n"/>
      <c r="F736" s="29" t="n"/>
      <c r="G736" s="8" t="n"/>
      <c r="H736" s="9" t="n"/>
      <c r="I736" s="9" t="n"/>
      <c r="J736" s="30">
        <f>IF(OR($H736="",NOT(ISNUMBER(IF(ISNUMBER($F736),$F736,IFERROR(--SUBSTITUTE($F736,".","/"),""))))),"",IF(AND($H736="A",ISNUMBER(IF(ISNUMBER($P736),$P736,IFERROR(--SUBSTITUTE($P736,".","/"),""))),IF(ISNUMBER($P736),$P736,IFERROR(--SUBSTITUTE($P736,".","/"),""))&gt;=IF(ISNUMBER($F736),$F736,IFERROR(--SUBSTITUTE($F736,".","/"),""))),MIN(IF(ISNUMBER($F736),$F736,IFERROR(--SUBSTITUTE($F736,".","/"),""))+INDEX(参数表!$B$4:$B$6,MATCH($H736,参数表!$A$4:$A$6,0)),IF(ISNUMBER($P736),$P736,IFERROR(--SUBSTITUTE($P736,".","/"),""))),IF(ISNUMBER($F736),$F736,IFERROR(--SUBSTITUTE($F736,".","/"),""))+INDEX(参数表!$B$4:$B$6,MATCH($H736,参数表!$A$4:$A$6,0))))</f>
        <v/>
      </c>
      <c r="K736" s="29" t="n"/>
      <c r="L736" s="8" t="n"/>
      <c r="M736" s="9" t="n"/>
      <c r="N736" s="29" t="n"/>
      <c r="O736" s="29" t="n"/>
      <c r="P736" s="29" t="n"/>
      <c r="Q736" s="29" t="n"/>
      <c r="R736" s="9" t="n"/>
      <c r="S736" s="9" t="n"/>
      <c r="T736" s="9" t="n"/>
      <c r="U736" s="9" t="n"/>
      <c r="V736" s="8" t="n"/>
      <c r="W736" s="29" t="n"/>
    </row>
    <row r="737" ht="15" customHeight="1">
      <c r="A737" s="8" t="n"/>
      <c r="B737" s="8" t="n"/>
      <c r="C737" s="8" t="n"/>
      <c r="D737" s="8" t="n"/>
      <c r="E737" s="9" t="n"/>
      <c r="F737" s="29" t="n"/>
      <c r="G737" s="8" t="n"/>
      <c r="H737" s="9" t="n"/>
      <c r="I737" s="9" t="n"/>
      <c r="J737" s="30">
        <f>IF(OR($H737="",NOT(ISNUMBER(IF(ISNUMBER($F737),$F737,IFERROR(--SUBSTITUTE($F737,".","/"),""))))),"",IF(AND($H737="A",ISNUMBER(IF(ISNUMBER($P737),$P737,IFERROR(--SUBSTITUTE($P737,".","/"),""))),IF(ISNUMBER($P737),$P737,IFERROR(--SUBSTITUTE($P737,".","/"),""))&gt;=IF(ISNUMBER($F737),$F737,IFERROR(--SUBSTITUTE($F737,".","/"),""))),MIN(IF(ISNUMBER($F737),$F737,IFERROR(--SUBSTITUTE($F737,".","/"),""))+INDEX(参数表!$B$4:$B$6,MATCH($H737,参数表!$A$4:$A$6,0)),IF(ISNUMBER($P737),$P737,IFERROR(--SUBSTITUTE($P737,".","/"),""))),IF(ISNUMBER($F737),$F737,IFERROR(--SUBSTITUTE($F737,".","/"),""))+INDEX(参数表!$B$4:$B$6,MATCH($H737,参数表!$A$4:$A$6,0))))</f>
        <v/>
      </c>
      <c r="K737" s="29" t="n"/>
      <c r="L737" s="8" t="n"/>
      <c r="M737" s="9" t="n"/>
      <c r="N737" s="29" t="n"/>
      <c r="O737" s="29" t="n"/>
      <c r="P737" s="29" t="n"/>
      <c r="Q737" s="29" t="n"/>
      <c r="R737" s="9" t="n"/>
      <c r="S737" s="9" t="n"/>
      <c r="T737" s="9" t="n"/>
      <c r="U737" s="9" t="n"/>
      <c r="V737" s="8" t="n"/>
      <c r="W737" s="29" t="n"/>
    </row>
    <row r="738" ht="15" customHeight="1">
      <c r="A738" s="8" t="n"/>
      <c r="B738" s="8" t="n"/>
      <c r="C738" s="8" t="n"/>
      <c r="D738" s="8" t="n"/>
      <c r="E738" s="9" t="n"/>
      <c r="F738" s="29" t="n"/>
      <c r="G738" s="8" t="n"/>
      <c r="H738" s="9" t="n"/>
      <c r="I738" s="9" t="n"/>
      <c r="J738" s="30">
        <f>IF(OR($H738="",NOT(ISNUMBER(IF(ISNUMBER($F738),$F738,IFERROR(--SUBSTITUTE($F738,".","/"),""))))),"",IF(AND($H738="A",ISNUMBER(IF(ISNUMBER($P738),$P738,IFERROR(--SUBSTITUTE($P738,".","/"),""))),IF(ISNUMBER($P738),$P738,IFERROR(--SUBSTITUTE($P738,".","/"),""))&gt;=IF(ISNUMBER($F738),$F738,IFERROR(--SUBSTITUTE($F738,".","/"),""))),MIN(IF(ISNUMBER($F738),$F738,IFERROR(--SUBSTITUTE($F738,".","/"),""))+INDEX(参数表!$B$4:$B$6,MATCH($H738,参数表!$A$4:$A$6,0)),IF(ISNUMBER($P738),$P738,IFERROR(--SUBSTITUTE($P738,".","/"),""))),IF(ISNUMBER($F738),$F738,IFERROR(--SUBSTITUTE($F738,".","/"),""))+INDEX(参数表!$B$4:$B$6,MATCH($H738,参数表!$A$4:$A$6,0))))</f>
        <v/>
      </c>
      <c r="K738" s="29" t="n"/>
      <c r="L738" s="8" t="n"/>
      <c r="M738" s="9" t="n"/>
      <c r="N738" s="29" t="n"/>
      <c r="O738" s="29" t="n"/>
      <c r="P738" s="29" t="n"/>
      <c r="Q738" s="29" t="n"/>
      <c r="R738" s="9" t="n"/>
      <c r="S738" s="9" t="n"/>
      <c r="T738" s="9" t="n"/>
      <c r="U738" s="9" t="n"/>
      <c r="V738" s="8" t="n"/>
      <c r="W738" s="29" t="n"/>
    </row>
    <row r="739" ht="15" customHeight="1">
      <c r="A739" s="8" t="n"/>
      <c r="B739" s="8" t="n"/>
      <c r="C739" s="8" t="n"/>
      <c r="D739" s="8" t="n"/>
      <c r="E739" s="9" t="n"/>
      <c r="F739" s="29" t="n"/>
      <c r="G739" s="8" t="n"/>
      <c r="H739" s="9" t="n"/>
      <c r="I739" s="9" t="n"/>
      <c r="J739" s="30">
        <f>IF(OR($H739="",NOT(ISNUMBER(IF(ISNUMBER($F739),$F739,IFERROR(--SUBSTITUTE($F739,".","/"),""))))),"",IF(AND($H739="A",ISNUMBER(IF(ISNUMBER($P739),$P739,IFERROR(--SUBSTITUTE($P739,".","/"),""))),IF(ISNUMBER($P739),$P739,IFERROR(--SUBSTITUTE($P739,".","/"),""))&gt;=IF(ISNUMBER($F739),$F739,IFERROR(--SUBSTITUTE($F739,".","/"),""))),MIN(IF(ISNUMBER($F739),$F739,IFERROR(--SUBSTITUTE($F739,".","/"),""))+INDEX(参数表!$B$4:$B$6,MATCH($H739,参数表!$A$4:$A$6,0)),IF(ISNUMBER($P739),$P739,IFERROR(--SUBSTITUTE($P739,".","/"),""))),IF(ISNUMBER($F739),$F739,IFERROR(--SUBSTITUTE($F739,".","/"),""))+INDEX(参数表!$B$4:$B$6,MATCH($H739,参数表!$A$4:$A$6,0))))</f>
        <v/>
      </c>
      <c r="K739" s="29" t="n"/>
      <c r="L739" s="8" t="n"/>
      <c r="M739" s="9" t="n"/>
      <c r="N739" s="29" t="n"/>
      <c r="O739" s="29" t="n"/>
      <c r="P739" s="29" t="n"/>
      <c r="Q739" s="29" t="n"/>
      <c r="R739" s="9" t="n"/>
      <c r="S739" s="9" t="n"/>
      <c r="T739" s="9" t="n"/>
      <c r="U739" s="9" t="n"/>
      <c r="V739" s="8" t="n"/>
      <c r="W739" s="29" t="n"/>
    </row>
    <row r="740" ht="15" customHeight="1">
      <c r="A740" s="8" t="n"/>
      <c r="B740" s="8" t="n"/>
      <c r="C740" s="8" t="n"/>
      <c r="D740" s="8" t="n"/>
      <c r="E740" s="9" t="n"/>
      <c r="F740" s="29" t="n"/>
      <c r="G740" s="8" t="n"/>
      <c r="H740" s="9" t="n"/>
      <c r="I740" s="9" t="n"/>
      <c r="J740" s="30">
        <f>IF(OR($H740="",NOT(ISNUMBER(IF(ISNUMBER($F740),$F740,IFERROR(--SUBSTITUTE($F740,".","/"),""))))),"",IF(AND($H740="A",ISNUMBER(IF(ISNUMBER($P740),$P740,IFERROR(--SUBSTITUTE($P740,".","/"),""))),IF(ISNUMBER($P740),$P740,IFERROR(--SUBSTITUTE($P740,".","/"),""))&gt;=IF(ISNUMBER($F740),$F740,IFERROR(--SUBSTITUTE($F740,".","/"),""))),MIN(IF(ISNUMBER($F740),$F740,IFERROR(--SUBSTITUTE($F740,".","/"),""))+INDEX(参数表!$B$4:$B$6,MATCH($H740,参数表!$A$4:$A$6,0)),IF(ISNUMBER($P740),$P740,IFERROR(--SUBSTITUTE($P740,".","/"),""))),IF(ISNUMBER($F740),$F740,IFERROR(--SUBSTITUTE($F740,".","/"),""))+INDEX(参数表!$B$4:$B$6,MATCH($H740,参数表!$A$4:$A$6,0))))</f>
        <v/>
      </c>
      <c r="K740" s="29" t="n"/>
      <c r="L740" s="8" t="n"/>
      <c r="M740" s="9" t="n"/>
      <c r="N740" s="29" t="n"/>
      <c r="O740" s="29" t="n"/>
      <c r="P740" s="29" t="n"/>
      <c r="Q740" s="29" t="n"/>
      <c r="R740" s="9" t="n"/>
      <c r="S740" s="9" t="n"/>
      <c r="T740" s="9" t="n"/>
      <c r="U740" s="9" t="n"/>
      <c r="V740" s="8" t="n"/>
      <c r="W740" s="29" t="n"/>
    </row>
    <row r="741" ht="15" customHeight="1">
      <c r="A741" s="8" t="n"/>
      <c r="B741" s="8" t="n"/>
      <c r="C741" s="8" t="n"/>
      <c r="D741" s="8" t="n"/>
      <c r="E741" s="9" t="n"/>
      <c r="F741" s="29" t="n"/>
      <c r="G741" s="8" t="n"/>
      <c r="H741" s="9" t="n"/>
      <c r="I741" s="9" t="n"/>
      <c r="J741" s="30">
        <f>IF(OR($H741="",NOT(ISNUMBER(IF(ISNUMBER($F741),$F741,IFERROR(--SUBSTITUTE($F741,".","/"),""))))),"",IF(AND($H741="A",ISNUMBER(IF(ISNUMBER($P741),$P741,IFERROR(--SUBSTITUTE($P741,".","/"),""))),IF(ISNUMBER($P741),$P741,IFERROR(--SUBSTITUTE($P741,".","/"),""))&gt;=IF(ISNUMBER($F741),$F741,IFERROR(--SUBSTITUTE($F741,".","/"),""))),MIN(IF(ISNUMBER($F741),$F741,IFERROR(--SUBSTITUTE($F741,".","/"),""))+INDEX(参数表!$B$4:$B$6,MATCH($H741,参数表!$A$4:$A$6,0)),IF(ISNUMBER($P741),$P741,IFERROR(--SUBSTITUTE($P741,".","/"),""))),IF(ISNUMBER($F741),$F741,IFERROR(--SUBSTITUTE($F741,".","/"),""))+INDEX(参数表!$B$4:$B$6,MATCH($H741,参数表!$A$4:$A$6,0))))</f>
        <v/>
      </c>
      <c r="K741" s="29" t="n"/>
      <c r="L741" s="8" t="n"/>
      <c r="M741" s="9" t="n"/>
      <c r="N741" s="29" t="n"/>
      <c r="O741" s="29" t="n"/>
      <c r="P741" s="29" t="n"/>
      <c r="Q741" s="29" t="n"/>
      <c r="R741" s="9" t="n"/>
      <c r="S741" s="9" t="n"/>
      <c r="T741" s="9" t="n"/>
      <c r="U741" s="9" t="n"/>
      <c r="V741" s="8" t="n"/>
      <c r="W741" s="29" t="n"/>
    </row>
    <row r="742" ht="15" customHeight="1">
      <c r="A742" s="8" t="n"/>
      <c r="B742" s="8" t="n"/>
      <c r="C742" s="8" t="n"/>
      <c r="D742" s="8" t="n"/>
      <c r="E742" s="9" t="n"/>
      <c r="F742" s="29" t="n"/>
      <c r="G742" s="8" t="n"/>
      <c r="H742" s="9" t="n"/>
      <c r="I742" s="9" t="n"/>
      <c r="J742" s="30">
        <f>IF(OR($H742="",NOT(ISNUMBER(IF(ISNUMBER($F742),$F742,IFERROR(--SUBSTITUTE($F742,".","/"),""))))),"",IF(AND($H742="A",ISNUMBER(IF(ISNUMBER($P742),$P742,IFERROR(--SUBSTITUTE($P742,".","/"),""))),IF(ISNUMBER($P742),$P742,IFERROR(--SUBSTITUTE($P742,".","/"),""))&gt;=IF(ISNUMBER($F742),$F742,IFERROR(--SUBSTITUTE($F742,".","/"),""))),MIN(IF(ISNUMBER($F742),$F742,IFERROR(--SUBSTITUTE($F742,".","/"),""))+INDEX(参数表!$B$4:$B$6,MATCH($H742,参数表!$A$4:$A$6,0)),IF(ISNUMBER($P742),$P742,IFERROR(--SUBSTITUTE($P742,".","/"),""))),IF(ISNUMBER($F742),$F742,IFERROR(--SUBSTITUTE($F742,".","/"),""))+INDEX(参数表!$B$4:$B$6,MATCH($H742,参数表!$A$4:$A$6,0))))</f>
        <v/>
      </c>
      <c r="K742" s="29" t="n"/>
      <c r="L742" s="8" t="n"/>
      <c r="M742" s="9" t="n"/>
      <c r="N742" s="29" t="n"/>
      <c r="O742" s="29" t="n"/>
      <c r="P742" s="29" t="n"/>
      <c r="Q742" s="29" t="n"/>
      <c r="R742" s="9" t="n"/>
      <c r="S742" s="9" t="n"/>
      <c r="T742" s="9" t="n"/>
      <c r="U742" s="9" t="n"/>
      <c r="V742" s="8" t="n"/>
      <c r="W742" s="29" t="n"/>
    </row>
    <row r="743" ht="15" customHeight="1">
      <c r="A743" s="8" t="n"/>
      <c r="B743" s="8" t="n"/>
      <c r="C743" s="8" t="n"/>
      <c r="D743" s="8" t="n"/>
      <c r="E743" s="9" t="n"/>
      <c r="F743" s="29" t="n"/>
      <c r="G743" s="8" t="n"/>
      <c r="H743" s="9" t="n"/>
      <c r="I743" s="9" t="n"/>
      <c r="J743" s="30">
        <f>IF(OR($H743="",NOT(ISNUMBER(IF(ISNUMBER($F743),$F743,IFERROR(--SUBSTITUTE($F743,".","/"),""))))),"",IF(AND($H743="A",ISNUMBER(IF(ISNUMBER($P743),$P743,IFERROR(--SUBSTITUTE($P743,".","/"),""))),IF(ISNUMBER($P743),$P743,IFERROR(--SUBSTITUTE($P743,".","/"),""))&gt;=IF(ISNUMBER($F743),$F743,IFERROR(--SUBSTITUTE($F743,".","/"),""))),MIN(IF(ISNUMBER($F743),$F743,IFERROR(--SUBSTITUTE($F743,".","/"),""))+INDEX(参数表!$B$4:$B$6,MATCH($H743,参数表!$A$4:$A$6,0)),IF(ISNUMBER($P743),$P743,IFERROR(--SUBSTITUTE($P743,".","/"),""))),IF(ISNUMBER($F743),$F743,IFERROR(--SUBSTITUTE($F743,".","/"),""))+INDEX(参数表!$B$4:$B$6,MATCH($H743,参数表!$A$4:$A$6,0))))</f>
        <v/>
      </c>
      <c r="K743" s="29" t="n"/>
      <c r="L743" s="8" t="n"/>
      <c r="M743" s="9" t="n"/>
      <c r="N743" s="29" t="n"/>
      <c r="O743" s="29" t="n"/>
      <c r="P743" s="29" t="n"/>
      <c r="Q743" s="29" t="n"/>
      <c r="R743" s="9" t="n"/>
      <c r="S743" s="9" t="n"/>
      <c r="T743" s="9" t="n"/>
      <c r="U743" s="9" t="n"/>
      <c r="V743" s="8" t="n"/>
      <c r="W743" s="29" t="n"/>
    </row>
    <row r="744" ht="15" customHeight="1">
      <c r="A744" s="8" t="n"/>
      <c r="B744" s="8" t="n"/>
      <c r="C744" s="8" t="n"/>
      <c r="D744" s="8" t="n"/>
      <c r="E744" s="9" t="n"/>
      <c r="F744" s="29" t="n"/>
      <c r="G744" s="8" t="n"/>
      <c r="H744" s="9" t="n"/>
      <c r="I744" s="9" t="n"/>
      <c r="J744" s="30">
        <f>IF(OR($H744="",NOT(ISNUMBER(IF(ISNUMBER($F744),$F744,IFERROR(--SUBSTITUTE($F744,".","/"),""))))),"",IF(AND($H744="A",ISNUMBER(IF(ISNUMBER($P744),$P744,IFERROR(--SUBSTITUTE($P744,".","/"),""))),IF(ISNUMBER($P744),$P744,IFERROR(--SUBSTITUTE($P744,".","/"),""))&gt;=IF(ISNUMBER($F744),$F744,IFERROR(--SUBSTITUTE($F744,".","/"),""))),MIN(IF(ISNUMBER($F744),$F744,IFERROR(--SUBSTITUTE($F744,".","/"),""))+INDEX(参数表!$B$4:$B$6,MATCH($H744,参数表!$A$4:$A$6,0)),IF(ISNUMBER($P744),$P744,IFERROR(--SUBSTITUTE($P744,".","/"),""))),IF(ISNUMBER($F744),$F744,IFERROR(--SUBSTITUTE($F744,".","/"),""))+INDEX(参数表!$B$4:$B$6,MATCH($H744,参数表!$A$4:$A$6,0))))</f>
        <v/>
      </c>
      <c r="K744" s="29" t="n"/>
      <c r="L744" s="8" t="n"/>
      <c r="M744" s="9" t="n"/>
      <c r="N744" s="29" t="n"/>
      <c r="O744" s="29" t="n"/>
      <c r="P744" s="29" t="n"/>
      <c r="Q744" s="29" t="n"/>
      <c r="R744" s="9" t="n"/>
      <c r="S744" s="9" t="n"/>
      <c r="T744" s="9" t="n"/>
      <c r="U744" s="9" t="n"/>
      <c r="V744" s="8" t="n"/>
      <c r="W744" s="29" t="n"/>
    </row>
    <row r="745" ht="15" customHeight="1">
      <c r="A745" s="8" t="n"/>
      <c r="B745" s="8" t="n"/>
      <c r="C745" s="8" t="n"/>
      <c r="D745" s="8" t="n"/>
      <c r="E745" s="9" t="n"/>
      <c r="F745" s="29" t="n"/>
      <c r="G745" s="8" t="n"/>
      <c r="H745" s="9" t="n"/>
      <c r="I745" s="9" t="n"/>
      <c r="J745" s="30">
        <f>IF(OR($H745="",NOT(ISNUMBER(IF(ISNUMBER($F745),$F745,IFERROR(--SUBSTITUTE($F745,".","/"),""))))),"",IF(AND($H745="A",ISNUMBER(IF(ISNUMBER($P745),$P745,IFERROR(--SUBSTITUTE($P745,".","/"),""))),IF(ISNUMBER($P745),$P745,IFERROR(--SUBSTITUTE($P745,".","/"),""))&gt;=IF(ISNUMBER($F745),$F745,IFERROR(--SUBSTITUTE($F745,".","/"),""))),MIN(IF(ISNUMBER($F745),$F745,IFERROR(--SUBSTITUTE($F745,".","/"),""))+INDEX(参数表!$B$4:$B$6,MATCH($H745,参数表!$A$4:$A$6,0)),IF(ISNUMBER($P745),$P745,IFERROR(--SUBSTITUTE($P745,".","/"),""))),IF(ISNUMBER($F745),$F745,IFERROR(--SUBSTITUTE($F745,".","/"),""))+INDEX(参数表!$B$4:$B$6,MATCH($H745,参数表!$A$4:$A$6,0))))</f>
        <v/>
      </c>
      <c r="K745" s="29" t="n"/>
      <c r="L745" s="8" t="n"/>
      <c r="M745" s="9" t="n"/>
      <c r="N745" s="29" t="n"/>
      <c r="O745" s="29" t="n"/>
      <c r="P745" s="29" t="n"/>
      <c r="Q745" s="29" t="n"/>
      <c r="R745" s="9" t="n"/>
      <c r="S745" s="9" t="n"/>
      <c r="T745" s="9" t="n"/>
      <c r="U745" s="9" t="n"/>
      <c r="V745" s="8" t="n"/>
      <c r="W745" s="29" t="n"/>
    </row>
    <row r="746" ht="15" customHeight="1">
      <c r="A746" s="8" t="n"/>
      <c r="B746" s="8" t="n"/>
      <c r="C746" s="8" t="n"/>
      <c r="D746" s="8" t="n"/>
      <c r="E746" s="9" t="n"/>
      <c r="F746" s="29" t="n"/>
      <c r="G746" s="8" t="n"/>
      <c r="H746" s="9" t="n"/>
      <c r="I746" s="9" t="n"/>
      <c r="J746" s="30">
        <f>IF(OR($H746="",NOT(ISNUMBER(IF(ISNUMBER($F746),$F746,IFERROR(--SUBSTITUTE($F746,".","/"),""))))),"",IF(AND($H746="A",ISNUMBER(IF(ISNUMBER($P746),$P746,IFERROR(--SUBSTITUTE($P746,".","/"),""))),IF(ISNUMBER($P746),$P746,IFERROR(--SUBSTITUTE($P746,".","/"),""))&gt;=IF(ISNUMBER($F746),$F746,IFERROR(--SUBSTITUTE($F746,".","/"),""))),MIN(IF(ISNUMBER($F746),$F746,IFERROR(--SUBSTITUTE($F746,".","/"),""))+INDEX(参数表!$B$4:$B$6,MATCH($H746,参数表!$A$4:$A$6,0)),IF(ISNUMBER($P746),$P746,IFERROR(--SUBSTITUTE($P746,".","/"),""))),IF(ISNUMBER($F746),$F746,IFERROR(--SUBSTITUTE($F746,".","/"),""))+INDEX(参数表!$B$4:$B$6,MATCH($H746,参数表!$A$4:$A$6,0))))</f>
        <v/>
      </c>
      <c r="K746" s="29" t="n"/>
      <c r="L746" s="8" t="n"/>
      <c r="M746" s="9" t="n"/>
      <c r="N746" s="29" t="n"/>
      <c r="O746" s="29" t="n"/>
      <c r="P746" s="29" t="n"/>
      <c r="Q746" s="29" t="n"/>
      <c r="R746" s="9" t="n"/>
      <c r="S746" s="9" t="n"/>
      <c r="T746" s="9" t="n"/>
      <c r="U746" s="9" t="n"/>
      <c r="V746" s="8" t="n"/>
      <c r="W746" s="29" t="n"/>
    </row>
    <row r="747" ht="15" customHeight="1">
      <c r="A747" s="8" t="n"/>
      <c r="B747" s="8" t="n"/>
      <c r="C747" s="8" t="n"/>
      <c r="D747" s="8" t="n"/>
      <c r="E747" s="9" t="n"/>
      <c r="F747" s="29" t="n"/>
      <c r="G747" s="8" t="n"/>
      <c r="H747" s="9" t="n"/>
      <c r="I747" s="9" t="n"/>
      <c r="J747" s="30">
        <f>IF(OR($H747="",NOT(ISNUMBER(IF(ISNUMBER($F747),$F747,IFERROR(--SUBSTITUTE($F747,".","/"),""))))),"",IF(AND($H747="A",ISNUMBER(IF(ISNUMBER($P747),$P747,IFERROR(--SUBSTITUTE($P747,".","/"),""))),IF(ISNUMBER($P747),$P747,IFERROR(--SUBSTITUTE($P747,".","/"),""))&gt;=IF(ISNUMBER($F747),$F747,IFERROR(--SUBSTITUTE($F747,".","/"),""))),MIN(IF(ISNUMBER($F747),$F747,IFERROR(--SUBSTITUTE($F747,".","/"),""))+INDEX(参数表!$B$4:$B$6,MATCH($H747,参数表!$A$4:$A$6,0)),IF(ISNUMBER($P747),$P747,IFERROR(--SUBSTITUTE($P747,".","/"),""))),IF(ISNUMBER($F747),$F747,IFERROR(--SUBSTITUTE($F747,".","/"),""))+INDEX(参数表!$B$4:$B$6,MATCH($H747,参数表!$A$4:$A$6,0))))</f>
        <v/>
      </c>
      <c r="K747" s="29" t="n"/>
      <c r="L747" s="8" t="n"/>
      <c r="M747" s="9" t="n"/>
      <c r="N747" s="29" t="n"/>
      <c r="O747" s="29" t="n"/>
      <c r="P747" s="29" t="n"/>
      <c r="Q747" s="29" t="n"/>
      <c r="R747" s="9" t="n"/>
      <c r="S747" s="9" t="n"/>
      <c r="T747" s="9" t="n"/>
      <c r="U747" s="9" t="n"/>
      <c r="V747" s="8" t="n"/>
      <c r="W747" s="29" t="n"/>
    </row>
    <row r="748" ht="15" customHeight="1">
      <c r="A748" s="8" t="n"/>
      <c r="B748" s="8" t="n"/>
      <c r="C748" s="8" t="n"/>
      <c r="D748" s="8" t="n"/>
      <c r="E748" s="9" t="n"/>
      <c r="F748" s="29" t="n"/>
      <c r="G748" s="8" t="n"/>
      <c r="H748" s="9" t="n"/>
      <c r="I748" s="9" t="n"/>
      <c r="J748" s="30">
        <f>IF(OR($H748="",NOT(ISNUMBER(IF(ISNUMBER($F748),$F748,IFERROR(--SUBSTITUTE($F748,".","/"),""))))),"",IF(AND($H748="A",ISNUMBER(IF(ISNUMBER($P748),$P748,IFERROR(--SUBSTITUTE($P748,".","/"),""))),IF(ISNUMBER($P748),$P748,IFERROR(--SUBSTITUTE($P748,".","/"),""))&gt;=IF(ISNUMBER($F748),$F748,IFERROR(--SUBSTITUTE($F748,".","/"),""))),MIN(IF(ISNUMBER($F748),$F748,IFERROR(--SUBSTITUTE($F748,".","/"),""))+INDEX(参数表!$B$4:$B$6,MATCH($H748,参数表!$A$4:$A$6,0)),IF(ISNUMBER($P748),$P748,IFERROR(--SUBSTITUTE($P748,".","/"),""))),IF(ISNUMBER($F748),$F748,IFERROR(--SUBSTITUTE($F748,".","/"),""))+INDEX(参数表!$B$4:$B$6,MATCH($H748,参数表!$A$4:$A$6,0))))</f>
        <v/>
      </c>
      <c r="K748" s="29" t="n"/>
      <c r="L748" s="8" t="n"/>
      <c r="M748" s="9" t="n"/>
      <c r="N748" s="29" t="n"/>
      <c r="O748" s="29" t="n"/>
      <c r="P748" s="29" t="n"/>
      <c r="Q748" s="29" t="n"/>
      <c r="R748" s="9" t="n"/>
      <c r="S748" s="9" t="n"/>
      <c r="T748" s="9" t="n"/>
      <c r="U748" s="9" t="n"/>
      <c r="V748" s="8" t="n"/>
      <c r="W748" s="29" t="n"/>
    </row>
    <row r="749" ht="15" customHeight="1">
      <c r="A749" s="8" t="n"/>
      <c r="B749" s="8" t="n"/>
      <c r="C749" s="8" t="n"/>
      <c r="D749" s="8" t="n"/>
      <c r="E749" s="9" t="n"/>
      <c r="F749" s="29" t="n"/>
      <c r="G749" s="8" t="n"/>
      <c r="H749" s="9" t="n"/>
      <c r="I749" s="9" t="n"/>
      <c r="J749" s="30">
        <f>IF(OR($H749="",NOT(ISNUMBER(IF(ISNUMBER($F749),$F749,IFERROR(--SUBSTITUTE($F749,".","/"),""))))),"",IF(AND($H749="A",ISNUMBER(IF(ISNUMBER($P749),$P749,IFERROR(--SUBSTITUTE($P749,".","/"),""))),IF(ISNUMBER($P749),$P749,IFERROR(--SUBSTITUTE($P749,".","/"),""))&gt;=IF(ISNUMBER($F749),$F749,IFERROR(--SUBSTITUTE($F749,".","/"),""))),MIN(IF(ISNUMBER($F749),$F749,IFERROR(--SUBSTITUTE($F749,".","/"),""))+INDEX(参数表!$B$4:$B$6,MATCH($H749,参数表!$A$4:$A$6,0)),IF(ISNUMBER($P749),$P749,IFERROR(--SUBSTITUTE($P749,".","/"),""))),IF(ISNUMBER($F749),$F749,IFERROR(--SUBSTITUTE($F749,".","/"),""))+INDEX(参数表!$B$4:$B$6,MATCH($H749,参数表!$A$4:$A$6,0))))</f>
        <v/>
      </c>
      <c r="K749" s="29" t="n"/>
      <c r="L749" s="8" t="n"/>
      <c r="M749" s="9" t="n"/>
      <c r="N749" s="29" t="n"/>
      <c r="O749" s="29" t="n"/>
      <c r="P749" s="29" t="n"/>
      <c r="Q749" s="29" t="n"/>
      <c r="R749" s="9" t="n"/>
      <c r="S749" s="9" t="n"/>
      <c r="T749" s="9" t="n"/>
      <c r="U749" s="9" t="n"/>
      <c r="V749" s="8" t="n"/>
      <c r="W749" s="29" t="n"/>
    </row>
    <row r="750" ht="15" customHeight="1">
      <c r="A750" s="8" t="n"/>
      <c r="B750" s="8" t="n"/>
      <c r="C750" s="8" t="n"/>
      <c r="D750" s="8" t="n"/>
      <c r="E750" s="9" t="n"/>
      <c r="F750" s="29" t="n"/>
      <c r="G750" s="8" t="n"/>
      <c r="H750" s="9" t="n"/>
      <c r="I750" s="9" t="n"/>
      <c r="J750" s="30">
        <f>IF(OR($H750="",NOT(ISNUMBER(IF(ISNUMBER($F750),$F750,IFERROR(--SUBSTITUTE($F750,".","/"),""))))),"",IF(AND($H750="A",ISNUMBER(IF(ISNUMBER($P750),$P750,IFERROR(--SUBSTITUTE($P750,".","/"),""))),IF(ISNUMBER($P750),$P750,IFERROR(--SUBSTITUTE($P750,".","/"),""))&gt;=IF(ISNUMBER($F750),$F750,IFERROR(--SUBSTITUTE($F750,".","/"),""))),MIN(IF(ISNUMBER($F750),$F750,IFERROR(--SUBSTITUTE($F750,".","/"),""))+INDEX(参数表!$B$4:$B$6,MATCH($H750,参数表!$A$4:$A$6,0)),IF(ISNUMBER($P750),$P750,IFERROR(--SUBSTITUTE($P750,".","/"),""))),IF(ISNUMBER($F750),$F750,IFERROR(--SUBSTITUTE($F750,".","/"),""))+INDEX(参数表!$B$4:$B$6,MATCH($H750,参数表!$A$4:$A$6,0))))</f>
        <v/>
      </c>
      <c r="K750" s="29" t="n"/>
      <c r="L750" s="8" t="n"/>
      <c r="M750" s="9" t="n"/>
      <c r="N750" s="29" t="n"/>
      <c r="O750" s="29" t="n"/>
      <c r="P750" s="29" t="n"/>
      <c r="Q750" s="29" t="n"/>
      <c r="R750" s="9" t="n"/>
      <c r="S750" s="9" t="n"/>
      <c r="T750" s="9" t="n"/>
      <c r="U750" s="9" t="n"/>
      <c r="V750" s="8" t="n"/>
      <c r="W750" s="29" t="n"/>
    </row>
    <row r="751" ht="15" customHeight="1">
      <c r="A751" s="8" t="n"/>
      <c r="B751" s="8" t="n"/>
      <c r="C751" s="8" t="n"/>
      <c r="D751" s="8" t="n"/>
      <c r="E751" s="9" t="n"/>
      <c r="F751" s="29" t="n"/>
      <c r="G751" s="8" t="n"/>
      <c r="H751" s="9" t="n"/>
      <c r="I751" s="9" t="n"/>
      <c r="J751" s="30">
        <f>IF(OR($H751="",NOT(ISNUMBER(IF(ISNUMBER($F751),$F751,IFERROR(--SUBSTITUTE($F751,".","/"),""))))),"",IF(AND($H751="A",ISNUMBER(IF(ISNUMBER($P751),$P751,IFERROR(--SUBSTITUTE($P751,".","/"),""))),IF(ISNUMBER($P751),$P751,IFERROR(--SUBSTITUTE($P751,".","/"),""))&gt;=IF(ISNUMBER($F751),$F751,IFERROR(--SUBSTITUTE($F751,".","/"),""))),MIN(IF(ISNUMBER($F751),$F751,IFERROR(--SUBSTITUTE($F751,".","/"),""))+INDEX(参数表!$B$4:$B$6,MATCH($H751,参数表!$A$4:$A$6,0)),IF(ISNUMBER($P751),$P751,IFERROR(--SUBSTITUTE($P751,".","/"),""))),IF(ISNUMBER($F751),$F751,IFERROR(--SUBSTITUTE($F751,".","/"),""))+INDEX(参数表!$B$4:$B$6,MATCH($H751,参数表!$A$4:$A$6,0))))</f>
        <v/>
      </c>
      <c r="K751" s="29" t="n"/>
      <c r="L751" s="8" t="n"/>
      <c r="M751" s="9" t="n"/>
      <c r="N751" s="29" t="n"/>
      <c r="O751" s="29" t="n"/>
      <c r="P751" s="29" t="n"/>
      <c r="Q751" s="29" t="n"/>
      <c r="R751" s="9" t="n"/>
      <c r="S751" s="9" t="n"/>
      <c r="T751" s="9" t="n"/>
      <c r="U751" s="9" t="n"/>
      <c r="V751" s="8" t="n"/>
      <c r="W751" s="29" t="n"/>
    </row>
    <row r="752" ht="15" customHeight="1">
      <c r="A752" s="8" t="n"/>
      <c r="B752" s="8" t="n"/>
      <c r="C752" s="8" t="n"/>
      <c r="D752" s="8" t="n"/>
      <c r="E752" s="9" t="n"/>
      <c r="F752" s="29" t="n"/>
      <c r="G752" s="8" t="n"/>
      <c r="H752" s="9" t="n"/>
      <c r="I752" s="9" t="n"/>
      <c r="J752" s="30">
        <f>IF(OR($H752="",NOT(ISNUMBER(IF(ISNUMBER($F752),$F752,IFERROR(--SUBSTITUTE($F752,".","/"),""))))),"",IF(AND($H752="A",ISNUMBER(IF(ISNUMBER($P752),$P752,IFERROR(--SUBSTITUTE($P752,".","/"),""))),IF(ISNUMBER($P752),$P752,IFERROR(--SUBSTITUTE($P752,".","/"),""))&gt;=IF(ISNUMBER($F752),$F752,IFERROR(--SUBSTITUTE($F752,".","/"),""))),MIN(IF(ISNUMBER($F752),$F752,IFERROR(--SUBSTITUTE($F752,".","/"),""))+INDEX(参数表!$B$4:$B$6,MATCH($H752,参数表!$A$4:$A$6,0)),IF(ISNUMBER($P752),$P752,IFERROR(--SUBSTITUTE($P752,".","/"),""))),IF(ISNUMBER($F752),$F752,IFERROR(--SUBSTITUTE($F752,".","/"),""))+INDEX(参数表!$B$4:$B$6,MATCH($H752,参数表!$A$4:$A$6,0))))</f>
        <v/>
      </c>
      <c r="K752" s="29" t="n"/>
      <c r="L752" s="8" t="n"/>
      <c r="M752" s="9" t="n"/>
      <c r="N752" s="29" t="n"/>
      <c r="O752" s="29" t="n"/>
      <c r="P752" s="29" t="n"/>
      <c r="Q752" s="29" t="n"/>
      <c r="R752" s="9" t="n"/>
      <c r="S752" s="9" t="n"/>
      <c r="T752" s="9" t="n"/>
      <c r="U752" s="9" t="n"/>
      <c r="V752" s="8" t="n"/>
      <c r="W752" s="29" t="n"/>
    </row>
    <row r="753" ht="15" customHeight="1">
      <c r="A753" s="8" t="n"/>
      <c r="B753" s="8" t="n"/>
      <c r="C753" s="8" t="n"/>
      <c r="D753" s="8" t="n"/>
      <c r="E753" s="9" t="n"/>
      <c r="F753" s="29" t="n"/>
      <c r="G753" s="8" t="n"/>
      <c r="H753" s="9" t="n"/>
      <c r="I753" s="9" t="n"/>
      <c r="J753" s="30">
        <f>IF(OR($H753="",NOT(ISNUMBER(IF(ISNUMBER($F753),$F753,IFERROR(--SUBSTITUTE($F753,".","/"),""))))),"",IF(AND($H753="A",ISNUMBER(IF(ISNUMBER($P753),$P753,IFERROR(--SUBSTITUTE($P753,".","/"),""))),IF(ISNUMBER($P753),$P753,IFERROR(--SUBSTITUTE($P753,".","/"),""))&gt;=IF(ISNUMBER($F753),$F753,IFERROR(--SUBSTITUTE($F753,".","/"),""))),MIN(IF(ISNUMBER($F753),$F753,IFERROR(--SUBSTITUTE($F753,".","/"),""))+INDEX(参数表!$B$4:$B$6,MATCH($H753,参数表!$A$4:$A$6,0)),IF(ISNUMBER($P753),$P753,IFERROR(--SUBSTITUTE($P753,".","/"),""))),IF(ISNUMBER($F753),$F753,IFERROR(--SUBSTITUTE($F753,".","/"),""))+INDEX(参数表!$B$4:$B$6,MATCH($H753,参数表!$A$4:$A$6,0))))</f>
        <v/>
      </c>
      <c r="K753" s="29" t="n"/>
      <c r="L753" s="8" t="n"/>
      <c r="M753" s="9" t="n"/>
      <c r="N753" s="29" t="n"/>
      <c r="O753" s="29" t="n"/>
      <c r="P753" s="29" t="n"/>
      <c r="Q753" s="29" t="n"/>
      <c r="R753" s="9" t="n"/>
      <c r="S753" s="9" t="n"/>
      <c r="T753" s="9" t="n"/>
      <c r="U753" s="9" t="n"/>
      <c r="V753" s="8" t="n"/>
      <c r="W753" s="29" t="n"/>
    </row>
    <row r="754" ht="15" customHeight="1">
      <c r="A754" s="8" t="n"/>
      <c r="B754" s="8" t="n"/>
      <c r="C754" s="8" t="n"/>
      <c r="D754" s="8" t="n"/>
      <c r="E754" s="9" t="n"/>
      <c r="F754" s="29" t="n"/>
      <c r="G754" s="8" t="n"/>
      <c r="H754" s="9" t="n"/>
      <c r="I754" s="9" t="n"/>
      <c r="J754" s="30">
        <f>IF(OR($H754="",NOT(ISNUMBER(IF(ISNUMBER($F754),$F754,IFERROR(--SUBSTITUTE($F754,".","/"),""))))),"",IF(AND($H754="A",ISNUMBER(IF(ISNUMBER($P754),$P754,IFERROR(--SUBSTITUTE($P754,".","/"),""))),IF(ISNUMBER($P754),$P754,IFERROR(--SUBSTITUTE($P754,".","/"),""))&gt;=IF(ISNUMBER($F754),$F754,IFERROR(--SUBSTITUTE($F754,".","/"),""))),MIN(IF(ISNUMBER($F754),$F754,IFERROR(--SUBSTITUTE($F754,".","/"),""))+INDEX(参数表!$B$4:$B$6,MATCH($H754,参数表!$A$4:$A$6,0)),IF(ISNUMBER($P754),$P754,IFERROR(--SUBSTITUTE($P754,".","/"),""))),IF(ISNUMBER($F754),$F754,IFERROR(--SUBSTITUTE($F754,".","/"),""))+INDEX(参数表!$B$4:$B$6,MATCH($H754,参数表!$A$4:$A$6,0))))</f>
        <v/>
      </c>
      <c r="K754" s="29" t="n"/>
      <c r="L754" s="8" t="n"/>
      <c r="M754" s="9" t="n"/>
      <c r="N754" s="29" t="n"/>
      <c r="O754" s="29" t="n"/>
      <c r="P754" s="29" t="n"/>
      <c r="Q754" s="29" t="n"/>
      <c r="R754" s="9" t="n"/>
      <c r="S754" s="9" t="n"/>
      <c r="T754" s="9" t="n"/>
      <c r="U754" s="9" t="n"/>
      <c r="V754" s="8" t="n"/>
      <c r="W754" s="29" t="n"/>
    </row>
    <row r="755" ht="15" customHeight="1">
      <c r="A755" s="8" t="n"/>
      <c r="B755" s="8" t="n"/>
      <c r="C755" s="8" t="n"/>
      <c r="D755" s="8" t="n"/>
      <c r="E755" s="9" t="n"/>
      <c r="F755" s="29" t="n"/>
      <c r="G755" s="8" t="n"/>
      <c r="H755" s="9" t="n"/>
      <c r="I755" s="9" t="n"/>
      <c r="J755" s="30">
        <f>IF(OR($H755="",NOT(ISNUMBER(IF(ISNUMBER($F755),$F755,IFERROR(--SUBSTITUTE($F755,".","/"),""))))),"",IF(AND($H755="A",ISNUMBER(IF(ISNUMBER($P755),$P755,IFERROR(--SUBSTITUTE($P755,".","/"),""))),IF(ISNUMBER($P755),$P755,IFERROR(--SUBSTITUTE($P755,".","/"),""))&gt;=IF(ISNUMBER($F755),$F755,IFERROR(--SUBSTITUTE($F755,".","/"),""))),MIN(IF(ISNUMBER($F755),$F755,IFERROR(--SUBSTITUTE($F755,".","/"),""))+INDEX(参数表!$B$4:$B$6,MATCH($H755,参数表!$A$4:$A$6,0)),IF(ISNUMBER($P755),$P755,IFERROR(--SUBSTITUTE($P755,".","/"),""))),IF(ISNUMBER($F755),$F755,IFERROR(--SUBSTITUTE($F755,".","/"),""))+INDEX(参数表!$B$4:$B$6,MATCH($H755,参数表!$A$4:$A$6,0))))</f>
        <v/>
      </c>
      <c r="K755" s="29" t="n"/>
      <c r="L755" s="8" t="n"/>
      <c r="M755" s="9" t="n"/>
      <c r="N755" s="29" t="n"/>
      <c r="O755" s="29" t="n"/>
      <c r="P755" s="29" t="n"/>
      <c r="Q755" s="29" t="n"/>
      <c r="R755" s="9" t="n"/>
      <c r="S755" s="9" t="n"/>
      <c r="T755" s="9" t="n"/>
      <c r="U755" s="9" t="n"/>
      <c r="V755" s="8" t="n"/>
      <c r="W755" s="29" t="n"/>
    </row>
    <row r="756" ht="15" customHeight="1">
      <c r="A756" s="8" t="n"/>
      <c r="B756" s="8" t="n"/>
      <c r="C756" s="8" t="n"/>
      <c r="D756" s="8" t="n"/>
      <c r="E756" s="9" t="n"/>
      <c r="F756" s="29" t="n"/>
      <c r="G756" s="8" t="n"/>
      <c r="H756" s="9" t="n"/>
      <c r="I756" s="9" t="n"/>
      <c r="J756" s="30">
        <f>IF(OR($H756="",NOT(ISNUMBER(IF(ISNUMBER($F756),$F756,IFERROR(--SUBSTITUTE($F756,".","/"),""))))),"",IF(AND($H756="A",ISNUMBER(IF(ISNUMBER($P756),$P756,IFERROR(--SUBSTITUTE($P756,".","/"),""))),IF(ISNUMBER($P756),$P756,IFERROR(--SUBSTITUTE($P756,".","/"),""))&gt;=IF(ISNUMBER($F756),$F756,IFERROR(--SUBSTITUTE($F756,".","/"),""))),MIN(IF(ISNUMBER($F756),$F756,IFERROR(--SUBSTITUTE($F756,".","/"),""))+INDEX(参数表!$B$4:$B$6,MATCH($H756,参数表!$A$4:$A$6,0)),IF(ISNUMBER($P756),$P756,IFERROR(--SUBSTITUTE($P756,".","/"),""))),IF(ISNUMBER($F756),$F756,IFERROR(--SUBSTITUTE($F756,".","/"),""))+INDEX(参数表!$B$4:$B$6,MATCH($H756,参数表!$A$4:$A$6,0))))</f>
        <v/>
      </c>
      <c r="K756" s="29" t="n"/>
      <c r="L756" s="8" t="n"/>
      <c r="M756" s="9" t="n"/>
      <c r="N756" s="29" t="n"/>
      <c r="O756" s="29" t="n"/>
      <c r="P756" s="29" t="n"/>
      <c r="Q756" s="29" t="n"/>
      <c r="R756" s="9" t="n"/>
      <c r="S756" s="9" t="n"/>
      <c r="T756" s="9" t="n"/>
      <c r="U756" s="9" t="n"/>
      <c r="V756" s="8" t="n"/>
      <c r="W756" s="29" t="n"/>
    </row>
    <row r="757" ht="15" customHeight="1">
      <c r="A757" s="8" t="n"/>
      <c r="B757" s="8" t="n"/>
      <c r="C757" s="8" t="n"/>
      <c r="D757" s="8" t="n"/>
      <c r="E757" s="9" t="n"/>
      <c r="F757" s="29" t="n"/>
      <c r="G757" s="8" t="n"/>
      <c r="H757" s="9" t="n"/>
      <c r="I757" s="9" t="n"/>
      <c r="J757" s="30">
        <f>IF(OR($H757="",NOT(ISNUMBER(IF(ISNUMBER($F757),$F757,IFERROR(--SUBSTITUTE($F757,".","/"),""))))),"",IF(AND($H757="A",ISNUMBER(IF(ISNUMBER($P757),$P757,IFERROR(--SUBSTITUTE($P757,".","/"),""))),IF(ISNUMBER($P757),$P757,IFERROR(--SUBSTITUTE($P757,".","/"),""))&gt;=IF(ISNUMBER($F757),$F757,IFERROR(--SUBSTITUTE($F757,".","/"),""))),MIN(IF(ISNUMBER($F757),$F757,IFERROR(--SUBSTITUTE($F757,".","/"),""))+INDEX(参数表!$B$4:$B$6,MATCH($H757,参数表!$A$4:$A$6,0)),IF(ISNUMBER($P757),$P757,IFERROR(--SUBSTITUTE($P757,".","/"),""))),IF(ISNUMBER($F757),$F757,IFERROR(--SUBSTITUTE($F757,".","/"),""))+INDEX(参数表!$B$4:$B$6,MATCH($H757,参数表!$A$4:$A$6,0))))</f>
        <v/>
      </c>
      <c r="K757" s="29" t="n"/>
      <c r="L757" s="8" t="n"/>
      <c r="M757" s="9" t="n"/>
      <c r="N757" s="29" t="n"/>
      <c r="O757" s="29" t="n"/>
      <c r="P757" s="29" t="n"/>
      <c r="Q757" s="29" t="n"/>
      <c r="R757" s="9" t="n"/>
      <c r="S757" s="9" t="n"/>
      <c r="T757" s="9" t="n"/>
      <c r="U757" s="9" t="n"/>
      <c r="V757" s="8" t="n"/>
      <c r="W757" s="29" t="n"/>
    </row>
    <row r="758" ht="15" customHeight="1">
      <c r="A758" s="8" t="n"/>
      <c r="B758" s="8" t="n"/>
      <c r="C758" s="8" t="n"/>
      <c r="D758" s="8" t="n"/>
      <c r="E758" s="9" t="n"/>
      <c r="F758" s="29" t="n"/>
      <c r="G758" s="8" t="n"/>
      <c r="H758" s="9" t="n"/>
      <c r="I758" s="9" t="n"/>
      <c r="J758" s="30">
        <f>IF(OR($H758="",NOT(ISNUMBER(IF(ISNUMBER($F758),$F758,IFERROR(--SUBSTITUTE($F758,".","/"),""))))),"",IF(AND($H758="A",ISNUMBER(IF(ISNUMBER($P758),$P758,IFERROR(--SUBSTITUTE($P758,".","/"),""))),IF(ISNUMBER($P758),$P758,IFERROR(--SUBSTITUTE($P758,".","/"),""))&gt;=IF(ISNUMBER($F758),$F758,IFERROR(--SUBSTITUTE($F758,".","/"),""))),MIN(IF(ISNUMBER($F758),$F758,IFERROR(--SUBSTITUTE($F758,".","/"),""))+INDEX(参数表!$B$4:$B$6,MATCH($H758,参数表!$A$4:$A$6,0)),IF(ISNUMBER($P758),$P758,IFERROR(--SUBSTITUTE($P758,".","/"),""))),IF(ISNUMBER($F758),$F758,IFERROR(--SUBSTITUTE($F758,".","/"),""))+INDEX(参数表!$B$4:$B$6,MATCH($H758,参数表!$A$4:$A$6,0))))</f>
        <v/>
      </c>
      <c r="K758" s="29" t="n"/>
      <c r="L758" s="8" t="n"/>
      <c r="M758" s="9" t="n"/>
      <c r="N758" s="29" t="n"/>
      <c r="O758" s="29" t="n"/>
      <c r="P758" s="29" t="n"/>
      <c r="Q758" s="29" t="n"/>
      <c r="R758" s="9" t="n"/>
      <c r="S758" s="9" t="n"/>
      <c r="T758" s="9" t="n"/>
      <c r="U758" s="9" t="n"/>
      <c r="V758" s="8" t="n"/>
      <c r="W758" s="29" t="n"/>
    </row>
    <row r="759" ht="15" customHeight="1">
      <c r="A759" s="8" t="n"/>
      <c r="B759" s="8" t="n"/>
      <c r="C759" s="8" t="n"/>
      <c r="D759" s="8" t="n"/>
      <c r="E759" s="9" t="n"/>
      <c r="F759" s="29" t="n"/>
      <c r="G759" s="8" t="n"/>
      <c r="H759" s="9" t="n"/>
      <c r="I759" s="9" t="n"/>
      <c r="J759" s="30">
        <f>IF(OR($H759="",NOT(ISNUMBER(IF(ISNUMBER($F759),$F759,IFERROR(--SUBSTITUTE($F759,".","/"),""))))),"",IF(AND($H759="A",ISNUMBER(IF(ISNUMBER($P759),$P759,IFERROR(--SUBSTITUTE($P759,".","/"),""))),IF(ISNUMBER($P759),$P759,IFERROR(--SUBSTITUTE($P759,".","/"),""))&gt;=IF(ISNUMBER($F759),$F759,IFERROR(--SUBSTITUTE($F759,".","/"),""))),MIN(IF(ISNUMBER($F759),$F759,IFERROR(--SUBSTITUTE($F759,".","/"),""))+INDEX(参数表!$B$4:$B$6,MATCH($H759,参数表!$A$4:$A$6,0)),IF(ISNUMBER($P759),$P759,IFERROR(--SUBSTITUTE($P759,".","/"),""))),IF(ISNUMBER($F759),$F759,IFERROR(--SUBSTITUTE($F759,".","/"),""))+INDEX(参数表!$B$4:$B$6,MATCH($H759,参数表!$A$4:$A$6,0))))</f>
        <v/>
      </c>
      <c r="K759" s="29" t="n"/>
      <c r="L759" s="8" t="n"/>
      <c r="M759" s="9" t="n"/>
      <c r="N759" s="29" t="n"/>
      <c r="O759" s="29" t="n"/>
      <c r="P759" s="29" t="n"/>
      <c r="Q759" s="29" t="n"/>
      <c r="R759" s="9" t="n"/>
      <c r="S759" s="9" t="n"/>
      <c r="T759" s="9" t="n"/>
      <c r="U759" s="9" t="n"/>
      <c r="V759" s="8" t="n"/>
      <c r="W759" s="29" t="n"/>
    </row>
    <row r="760" ht="15" customHeight="1">
      <c r="A760" s="8" t="n"/>
      <c r="B760" s="8" t="n"/>
      <c r="C760" s="8" t="n"/>
      <c r="D760" s="8" t="n"/>
      <c r="E760" s="9" t="n"/>
      <c r="F760" s="29" t="n"/>
      <c r="G760" s="8" t="n"/>
      <c r="H760" s="9" t="n"/>
      <c r="I760" s="9" t="n"/>
      <c r="J760" s="30">
        <f>IF(OR($H760="",NOT(ISNUMBER(IF(ISNUMBER($F760),$F760,IFERROR(--SUBSTITUTE($F760,".","/"),""))))),"",IF(AND($H760="A",ISNUMBER(IF(ISNUMBER($P760),$P760,IFERROR(--SUBSTITUTE($P760,".","/"),""))),IF(ISNUMBER($P760),$P760,IFERROR(--SUBSTITUTE($P760,".","/"),""))&gt;=IF(ISNUMBER($F760),$F760,IFERROR(--SUBSTITUTE($F760,".","/"),""))),MIN(IF(ISNUMBER($F760),$F760,IFERROR(--SUBSTITUTE($F760,".","/"),""))+INDEX(参数表!$B$4:$B$6,MATCH($H760,参数表!$A$4:$A$6,0)),IF(ISNUMBER($P760),$P760,IFERROR(--SUBSTITUTE($P760,".","/"),""))),IF(ISNUMBER($F760),$F760,IFERROR(--SUBSTITUTE($F760,".","/"),""))+INDEX(参数表!$B$4:$B$6,MATCH($H760,参数表!$A$4:$A$6,0))))</f>
        <v/>
      </c>
      <c r="K760" s="29" t="n"/>
      <c r="L760" s="8" t="n"/>
      <c r="M760" s="9" t="n"/>
      <c r="N760" s="29" t="n"/>
      <c r="O760" s="29" t="n"/>
      <c r="P760" s="29" t="n"/>
      <c r="Q760" s="29" t="n"/>
      <c r="R760" s="9" t="n"/>
      <c r="S760" s="9" t="n"/>
      <c r="T760" s="9" t="n"/>
      <c r="U760" s="9" t="n"/>
      <c r="V760" s="8" t="n"/>
      <c r="W760" s="29" t="n"/>
    </row>
    <row r="761" ht="15" customHeight="1">
      <c r="A761" s="8" t="n"/>
      <c r="B761" s="8" t="n"/>
      <c r="C761" s="8" t="n"/>
      <c r="D761" s="8" t="n"/>
      <c r="E761" s="9" t="n"/>
      <c r="F761" s="29" t="n"/>
      <c r="G761" s="8" t="n"/>
      <c r="H761" s="9" t="n"/>
      <c r="I761" s="9" t="n"/>
      <c r="J761" s="30">
        <f>IF(OR($H761="",NOT(ISNUMBER(IF(ISNUMBER($F761),$F761,IFERROR(--SUBSTITUTE($F761,".","/"),""))))),"",IF(AND($H761="A",ISNUMBER(IF(ISNUMBER($P761),$P761,IFERROR(--SUBSTITUTE($P761,".","/"),""))),IF(ISNUMBER($P761),$P761,IFERROR(--SUBSTITUTE($P761,".","/"),""))&gt;=IF(ISNUMBER($F761),$F761,IFERROR(--SUBSTITUTE($F761,".","/"),""))),MIN(IF(ISNUMBER($F761),$F761,IFERROR(--SUBSTITUTE($F761,".","/"),""))+INDEX(参数表!$B$4:$B$6,MATCH($H761,参数表!$A$4:$A$6,0)),IF(ISNUMBER($P761),$P761,IFERROR(--SUBSTITUTE($P761,".","/"),""))),IF(ISNUMBER($F761),$F761,IFERROR(--SUBSTITUTE($F761,".","/"),""))+INDEX(参数表!$B$4:$B$6,MATCH($H761,参数表!$A$4:$A$6,0))))</f>
        <v/>
      </c>
      <c r="K761" s="29" t="n"/>
      <c r="L761" s="8" t="n"/>
      <c r="M761" s="9" t="n"/>
      <c r="N761" s="29" t="n"/>
      <c r="O761" s="29" t="n"/>
      <c r="P761" s="29" t="n"/>
      <c r="Q761" s="29" t="n"/>
      <c r="R761" s="9" t="n"/>
      <c r="S761" s="9" t="n"/>
      <c r="T761" s="9" t="n"/>
      <c r="U761" s="9" t="n"/>
      <c r="V761" s="8" t="n"/>
      <c r="W761" s="29" t="n"/>
    </row>
    <row r="762" ht="15" customHeight="1">
      <c r="A762" s="8" t="n"/>
      <c r="B762" s="8" t="n"/>
      <c r="C762" s="8" t="n"/>
      <c r="D762" s="8" t="n"/>
      <c r="E762" s="9" t="n"/>
      <c r="F762" s="29" t="n"/>
      <c r="G762" s="8" t="n"/>
      <c r="H762" s="9" t="n"/>
      <c r="I762" s="9" t="n"/>
      <c r="J762" s="30">
        <f>IF(OR($H762="",NOT(ISNUMBER(IF(ISNUMBER($F762),$F762,IFERROR(--SUBSTITUTE($F762,".","/"),""))))),"",IF(AND($H762="A",ISNUMBER(IF(ISNUMBER($P762),$P762,IFERROR(--SUBSTITUTE($P762,".","/"),""))),IF(ISNUMBER($P762),$P762,IFERROR(--SUBSTITUTE($P762,".","/"),""))&gt;=IF(ISNUMBER($F762),$F762,IFERROR(--SUBSTITUTE($F762,".","/"),""))),MIN(IF(ISNUMBER($F762),$F762,IFERROR(--SUBSTITUTE($F762,".","/"),""))+INDEX(参数表!$B$4:$B$6,MATCH($H762,参数表!$A$4:$A$6,0)),IF(ISNUMBER($P762),$P762,IFERROR(--SUBSTITUTE($P762,".","/"),""))),IF(ISNUMBER($F762),$F762,IFERROR(--SUBSTITUTE($F762,".","/"),""))+INDEX(参数表!$B$4:$B$6,MATCH($H762,参数表!$A$4:$A$6,0))))</f>
        <v/>
      </c>
      <c r="K762" s="29" t="n"/>
      <c r="L762" s="8" t="n"/>
      <c r="M762" s="9" t="n"/>
      <c r="N762" s="29" t="n"/>
      <c r="O762" s="29" t="n"/>
      <c r="P762" s="29" t="n"/>
      <c r="Q762" s="29" t="n"/>
      <c r="R762" s="9" t="n"/>
      <c r="S762" s="9" t="n"/>
      <c r="T762" s="9" t="n"/>
      <c r="U762" s="9" t="n"/>
      <c r="V762" s="8" t="n"/>
      <c r="W762" s="29" t="n"/>
    </row>
    <row r="763" ht="15" customHeight="1">
      <c r="A763" s="8" t="n"/>
      <c r="B763" s="8" t="n"/>
      <c r="C763" s="8" t="n"/>
      <c r="D763" s="8" t="n"/>
      <c r="E763" s="9" t="n"/>
      <c r="F763" s="29" t="n"/>
      <c r="G763" s="8" t="n"/>
      <c r="H763" s="9" t="n"/>
      <c r="I763" s="9" t="n"/>
      <c r="J763" s="30">
        <f>IF(OR($H763="",NOT(ISNUMBER(IF(ISNUMBER($F763),$F763,IFERROR(--SUBSTITUTE($F763,".","/"),""))))),"",IF(AND($H763="A",ISNUMBER(IF(ISNUMBER($P763),$P763,IFERROR(--SUBSTITUTE($P763,".","/"),""))),IF(ISNUMBER($P763),$P763,IFERROR(--SUBSTITUTE($P763,".","/"),""))&gt;=IF(ISNUMBER($F763),$F763,IFERROR(--SUBSTITUTE($F763,".","/"),""))),MIN(IF(ISNUMBER($F763),$F763,IFERROR(--SUBSTITUTE($F763,".","/"),""))+INDEX(参数表!$B$4:$B$6,MATCH($H763,参数表!$A$4:$A$6,0)),IF(ISNUMBER($P763),$P763,IFERROR(--SUBSTITUTE($P763,".","/"),""))),IF(ISNUMBER($F763),$F763,IFERROR(--SUBSTITUTE($F763,".","/"),""))+INDEX(参数表!$B$4:$B$6,MATCH($H763,参数表!$A$4:$A$6,0))))</f>
        <v/>
      </c>
      <c r="K763" s="29" t="n"/>
      <c r="L763" s="8" t="n"/>
      <c r="M763" s="9" t="n"/>
      <c r="N763" s="29" t="n"/>
      <c r="O763" s="29" t="n"/>
      <c r="P763" s="29" t="n"/>
      <c r="Q763" s="29" t="n"/>
      <c r="R763" s="9" t="n"/>
      <c r="S763" s="9" t="n"/>
      <c r="T763" s="9" t="n"/>
      <c r="U763" s="9" t="n"/>
      <c r="V763" s="8" t="n"/>
      <c r="W763" s="29" t="n"/>
    </row>
    <row r="764" ht="15" customHeight="1">
      <c r="A764" s="8" t="n"/>
      <c r="B764" s="8" t="n"/>
      <c r="C764" s="8" t="n"/>
      <c r="D764" s="8" t="n"/>
      <c r="E764" s="9" t="n"/>
      <c r="F764" s="29" t="n"/>
      <c r="G764" s="8" t="n"/>
      <c r="H764" s="9" t="n"/>
      <c r="I764" s="9" t="n"/>
      <c r="J764" s="30">
        <f>IF(OR($H764="",NOT(ISNUMBER(IF(ISNUMBER($F764),$F764,IFERROR(--SUBSTITUTE($F764,".","/"),""))))),"",IF(AND($H764="A",ISNUMBER(IF(ISNUMBER($P764),$P764,IFERROR(--SUBSTITUTE($P764,".","/"),""))),IF(ISNUMBER($P764),$P764,IFERROR(--SUBSTITUTE($P764,".","/"),""))&gt;=IF(ISNUMBER($F764),$F764,IFERROR(--SUBSTITUTE($F764,".","/"),""))),MIN(IF(ISNUMBER($F764),$F764,IFERROR(--SUBSTITUTE($F764,".","/"),""))+INDEX(参数表!$B$4:$B$6,MATCH($H764,参数表!$A$4:$A$6,0)),IF(ISNUMBER($P764),$P764,IFERROR(--SUBSTITUTE($P764,".","/"),""))),IF(ISNUMBER($F764),$F764,IFERROR(--SUBSTITUTE($F764,".","/"),""))+INDEX(参数表!$B$4:$B$6,MATCH($H764,参数表!$A$4:$A$6,0))))</f>
        <v/>
      </c>
      <c r="K764" s="29" t="n"/>
      <c r="L764" s="8" t="n"/>
      <c r="M764" s="9" t="n"/>
      <c r="N764" s="29" t="n"/>
      <c r="O764" s="29" t="n"/>
      <c r="P764" s="29" t="n"/>
      <c r="Q764" s="29" t="n"/>
      <c r="R764" s="9" t="n"/>
      <c r="S764" s="9" t="n"/>
      <c r="T764" s="9" t="n"/>
      <c r="U764" s="9" t="n"/>
      <c r="V764" s="8" t="n"/>
      <c r="W764" s="29" t="n"/>
    </row>
    <row r="765" ht="15" customHeight="1">
      <c r="A765" s="8" t="n"/>
      <c r="B765" s="8" t="n"/>
      <c r="C765" s="8" t="n"/>
      <c r="D765" s="8" t="n"/>
      <c r="E765" s="9" t="n"/>
      <c r="F765" s="29" t="n"/>
      <c r="G765" s="8" t="n"/>
      <c r="H765" s="9" t="n"/>
      <c r="I765" s="9" t="n"/>
      <c r="J765" s="30">
        <f>IF(OR($H765="",NOT(ISNUMBER(IF(ISNUMBER($F765),$F765,IFERROR(--SUBSTITUTE($F765,".","/"),""))))),"",IF(AND($H765="A",ISNUMBER(IF(ISNUMBER($P765),$P765,IFERROR(--SUBSTITUTE($P765,".","/"),""))),IF(ISNUMBER($P765),$P765,IFERROR(--SUBSTITUTE($P765,".","/"),""))&gt;=IF(ISNUMBER($F765),$F765,IFERROR(--SUBSTITUTE($F765,".","/"),""))),MIN(IF(ISNUMBER($F765),$F765,IFERROR(--SUBSTITUTE($F765,".","/"),""))+INDEX(参数表!$B$4:$B$6,MATCH($H765,参数表!$A$4:$A$6,0)),IF(ISNUMBER($P765),$P765,IFERROR(--SUBSTITUTE($P765,".","/"),""))),IF(ISNUMBER($F765),$F765,IFERROR(--SUBSTITUTE($F765,".","/"),""))+INDEX(参数表!$B$4:$B$6,MATCH($H765,参数表!$A$4:$A$6,0))))</f>
        <v/>
      </c>
      <c r="K765" s="29" t="n"/>
      <c r="L765" s="8" t="n"/>
      <c r="M765" s="9" t="n"/>
      <c r="N765" s="29" t="n"/>
      <c r="O765" s="29" t="n"/>
      <c r="P765" s="29" t="n"/>
      <c r="Q765" s="29" t="n"/>
      <c r="R765" s="9" t="n"/>
      <c r="S765" s="9" t="n"/>
      <c r="T765" s="9" t="n"/>
      <c r="U765" s="9" t="n"/>
      <c r="V765" s="8" t="n"/>
      <c r="W765" s="29" t="n"/>
    </row>
    <row r="766" ht="15" customHeight="1">
      <c r="A766" s="8" t="n"/>
      <c r="B766" s="8" t="n"/>
      <c r="C766" s="8" t="n"/>
      <c r="D766" s="8" t="n"/>
      <c r="E766" s="9" t="n"/>
      <c r="F766" s="29" t="n"/>
      <c r="G766" s="8" t="n"/>
      <c r="H766" s="9" t="n"/>
      <c r="I766" s="9" t="n"/>
      <c r="J766" s="30">
        <f>IF(OR($H766="",NOT(ISNUMBER(IF(ISNUMBER($F766),$F766,IFERROR(--SUBSTITUTE($F766,".","/"),""))))),"",IF(AND($H766="A",ISNUMBER(IF(ISNUMBER($P766),$P766,IFERROR(--SUBSTITUTE($P766,".","/"),""))),IF(ISNUMBER($P766),$P766,IFERROR(--SUBSTITUTE($P766,".","/"),""))&gt;=IF(ISNUMBER($F766),$F766,IFERROR(--SUBSTITUTE($F766,".","/"),""))),MIN(IF(ISNUMBER($F766),$F766,IFERROR(--SUBSTITUTE($F766,".","/"),""))+INDEX(参数表!$B$4:$B$6,MATCH($H766,参数表!$A$4:$A$6,0)),IF(ISNUMBER($P766),$P766,IFERROR(--SUBSTITUTE($P766,".","/"),""))),IF(ISNUMBER($F766),$F766,IFERROR(--SUBSTITUTE($F766,".","/"),""))+INDEX(参数表!$B$4:$B$6,MATCH($H766,参数表!$A$4:$A$6,0))))</f>
        <v/>
      </c>
      <c r="K766" s="29" t="n"/>
      <c r="L766" s="8" t="n"/>
      <c r="M766" s="9" t="n"/>
      <c r="N766" s="29" t="n"/>
      <c r="O766" s="29" t="n"/>
      <c r="P766" s="29" t="n"/>
      <c r="Q766" s="29" t="n"/>
      <c r="R766" s="9" t="n"/>
      <c r="S766" s="9" t="n"/>
      <c r="T766" s="9" t="n"/>
      <c r="U766" s="9" t="n"/>
      <c r="V766" s="8" t="n"/>
      <c r="W766" s="29" t="n"/>
    </row>
    <row r="767" ht="15" customHeight="1">
      <c r="A767" s="8" t="n"/>
      <c r="B767" s="8" t="n"/>
      <c r="C767" s="8" t="n"/>
      <c r="D767" s="8" t="n"/>
      <c r="E767" s="9" t="n"/>
      <c r="F767" s="29" t="n"/>
      <c r="G767" s="8" t="n"/>
      <c r="H767" s="9" t="n"/>
      <c r="I767" s="9" t="n"/>
      <c r="J767" s="30">
        <f>IF(OR($H767="",NOT(ISNUMBER(IF(ISNUMBER($F767),$F767,IFERROR(--SUBSTITUTE($F767,".","/"),""))))),"",IF(AND($H767="A",ISNUMBER(IF(ISNUMBER($P767),$P767,IFERROR(--SUBSTITUTE($P767,".","/"),""))),IF(ISNUMBER($P767),$P767,IFERROR(--SUBSTITUTE($P767,".","/"),""))&gt;=IF(ISNUMBER($F767),$F767,IFERROR(--SUBSTITUTE($F767,".","/"),""))),MIN(IF(ISNUMBER($F767),$F767,IFERROR(--SUBSTITUTE($F767,".","/"),""))+INDEX(参数表!$B$4:$B$6,MATCH($H767,参数表!$A$4:$A$6,0)),IF(ISNUMBER($P767),$P767,IFERROR(--SUBSTITUTE($P767,".","/"),""))),IF(ISNUMBER($F767),$F767,IFERROR(--SUBSTITUTE($F767,".","/"),""))+INDEX(参数表!$B$4:$B$6,MATCH($H767,参数表!$A$4:$A$6,0))))</f>
        <v/>
      </c>
      <c r="K767" s="29" t="n"/>
      <c r="L767" s="8" t="n"/>
      <c r="M767" s="9" t="n"/>
      <c r="N767" s="29" t="n"/>
      <c r="O767" s="29" t="n"/>
      <c r="P767" s="29" t="n"/>
      <c r="Q767" s="29" t="n"/>
      <c r="R767" s="9" t="n"/>
      <c r="S767" s="9" t="n"/>
      <c r="T767" s="9" t="n"/>
      <c r="U767" s="9" t="n"/>
      <c r="V767" s="8" t="n"/>
      <c r="W767" s="29" t="n"/>
    </row>
    <row r="768" ht="15" customHeight="1">
      <c r="A768" s="8" t="n"/>
      <c r="B768" s="8" t="n"/>
      <c r="C768" s="8" t="n"/>
      <c r="D768" s="8" t="n"/>
      <c r="E768" s="9" t="n"/>
      <c r="F768" s="29" t="n"/>
      <c r="G768" s="8" t="n"/>
      <c r="H768" s="9" t="n"/>
      <c r="I768" s="9" t="n"/>
      <c r="J768" s="30">
        <f>IF(OR($H768="",NOT(ISNUMBER(IF(ISNUMBER($F768),$F768,IFERROR(--SUBSTITUTE($F768,".","/"),""))))),"",IF(AND($H768="A",ISNUMBER(IF(ISNUMBER($P768),$P768,IFERROR(--SUBSTITUTE($P768,".","/"),""))),IF(ISNUMBER($P768),$P768,IFERROR(--SUBSTITUTE($P768,".","/"),""))&gt;=IF(ISNUMBER($F768),$F768,IFERROR(--SUBSTITUTE($F768,".","/"),""))),MIN(IF(ISNUMBER($F768),$F768,IFERROR(--SUBSTITUTE($F768,".","/"),""))+INDEX(参数表!$B$4:$B$6,MATCH($H768,参数表!$A$4:$A$6,0)),IF(ISNUMBER($P768),$P768,IFERROR(--SUBSTITUTE($P768,".","/"),""))),IF(ISNUMBER($F768),$F768,IFERROR(--SUBSTITUTE($F768,".","/"),""))+INDEX(参数表!$B$4:$B$6,MATCH($H768,参数表!$A$4:$A$6,0))))</f>
        <v/>
      </c>
      <c r="K768" s="29" t="n"/>
      <c r="L768" s="8" t="n"/>
      <c r="M768" s="9" t="n"/>
      <c r="N768" s="29" t="n"/>
      <c r="O768" s="29" t="n"/>
      <c r="P768" s="29" t="n"/>
      <c r="Q768" s="29" t="n"/>
      <c r="R768" s="9" t="n"/>
      <c r="S768" s="9" t="n"/>
      <c r="T768" s="9" t="n"/>
      <c r="U768" s="9" t="n"/>
      <c r="V768" s="8" t="n"/>
      <c r="W768" s="29" t="n"/>
    </row>
    <row r="769" ht="15" customHeight="1">
      <c r="A769" s="8" t="n"/>
      <c r="B769" s="8" t="n"/>
      <c r="C769" s="8" t="n"/>
      <c r="D769" s="8" t="n"/>
      <c r="E769" s="9" t="n"/>
      <c r="F769" s="29" t="n"/>
      <c r="G769" s="8" t="n"/>
      <c r="H769" s="9" t="n"/>
      <c r="I769" s="9" t="n"/>
      <c r="J769" s="30">
        <f>IF(OR($H769="",NOT(ISNUMBER(IF(ISNUMBER($F769),$F769,IFERROR(--SUBSTITUTE($F769,".","/"),""))))),"",IF(AND($H769="A",ISNUMBER(IF(ISNUMBER($P769),$P769,IFERROR(--SUBSTITUTE($P769,".","/"),""))),IF(ISNUMBER($P769),$P769,IFERROR(--SUBSTITUTE($P769,".","/"),""))&gt;=IF(ISNUMBER($F769),$F769,IFERROR(--SUBSTITUTE($F769,".","/"),""))),MIN(IF(ISNUMBER($F769),$F769,IFERROR(--SUBSTITUTE($F769,".","/"),""))+INDEX(参数表!$B$4:$B$6,MATCH($H769,参数表!$A$4:$A$6,0)),IF(ISNUMBER($P769),$P769,IFERROR(--SUBSTITUTE($P769,".","/"),""))),IF(ISNUMBER($F769),$F769,IFERROR(--SUBSTITUTE($F769,".","/"),""))+INDEX(参数表!$B$4:$B$6,MATCH($H769,参数表!$A$4:$A$6,0))))</f>
        <v/>
      </c>
      <c r="K769" s="29" t="n"/>
      <c r="L769" s="8" t="n"/>
      <c r="M769" s="9" t="n"/>
      <c r="N769" s="29" t="n"/>
      <c r="O769" s="29" t="n"/>
      <c r="P769" s="29" t="n"/>
      <c r="Q769" s="29" t="n"/>
      <c r="R769" s="9" t="n"/>
      <c r="S769" s="9" t="n"/>
      <c r="T769" s="9" t="n"/>
      <c r="U769" s="9" t="n"/>
      <c r="V769" s="8" t="n"/>
      <c r="W769" s="29" t="n"/>
    </row>
    <row r="770" ht="15" customHeight="1">
      <c r="A770" s="8" t="n"/>
      <c r="B770" s="8" t="n"/>
      <c r="C770" s="8" t="n"/>
      <c r="D770" s="8" t="n"/>
      <c r="E770" s="9" t="n"/>
      <c r="F770" s="29" t="n"/>
      <c r="G770" s="8" t="n"/>
      <c r="H770" s="9" t="n"/>
      <c r="I770" s="9" t="n"/>
      <c r="J770" s="30">
        <f>IF(OR($H770="",NOT(ISNUMBER(IF(ISNUMBER($F770),$F770,IFERROR(--SUBSTITUTE($F770,".","/"),""))))),"",IF(AND($H770="A",ISNUMBER(IF(ISNUMBER($P770),$P770,IFERROR(--SUBSTITUTE($P770,".","/"),""))),IF(ISNUMBER($P770),$P770,IFERROR(--SUBSTITUTE($P770,".","/"),""))&gt;=IF(ISNUMBER($F770),$F770,IFERROR(--SUBSTITUTE($F770,".","/"),""))),MIN(IF(ISNUMBER($F770),$F770,IFERROR(--SUBSTITUTE($F770,".","/"),""))+INDEX(参数表!$B$4:$B$6,MATCH($H770,参数表!$A$4:$A$6,0)),IF(ISNUMBER($P770),$P770,IFERROR(--SUBSTITUTE($P770,".","/"),""))),IF(ISNUMBER($F770),$F770,IFERROR(--SUBSTITUTE($F770,".","/"),""))+INDEX(参数表!$B$4:$B$6,MATCH($H770,参数表!$A$4:$A$6,0))))</f>
        <v/>
      </c>
      <c r="K770" s="29" t="n"/>
      <c r="L770" s="8" t="n"/>
      <c r="M770" s="9" t="n"/>
      <c r="N770" s="29" t="n"/>
      <c r="O770" s="29" t="n"/>
      <c r="P770" s="29" t="n"/>
      <c r="Q770" s="29" t="n"/>
      <c r="R770" s="9" t="n"/>
      <c r="S770" s="9" t="n"/>
      <c r="T770" s="9" t="n"/>
      <c r="U770" s="9" t="n"/>
      <c r="V770" s="8" t="n"/>
      <c r="W770" s="29" t="n"/>
    </row>
    <row r="771" ht="15" customHeight="1">
      <c r="A771" s="8" t="n"/>
      <c r="B771" s="8" t="n"/>
      <c r="C771" s="8" t="n"/>
      <c r="D771" s="8" t="n"/>
      <c r="E771" s="9" t="n"/>
      <c r="F771" s="29" t="n"/>
      <c r="G771" s="8" t="n"/>
      <c r="H771" s="9" t="n"/>
      <c r="I771" s="9" t="n"/>
      <c r="J771" s="30">
        <f>IF(OR($H771="",NOT(ISNUMBER(IF(ISNUMBER($F771),$F771,IFERROR(--SUBSTITUTE($F771,".","/"),""))))),"",IF(AND($H771="A",ISNUMBER(IF(ISNUMBER($P771),$P771,IFERROR(--SUBSTITUTE($P771,".","/"),""))),IF(ISNUMBER($P771),$P771,IFERROR(--SUBSTITUTE($P771,".","/"),""))&gt;=IF(ISNUMBER($F771),$F771,IFERROR(--SUBSTITUTE($F771,".","/"),""))),MIN(IF(ISNUMBER($F771),$F771,IFERROR(--SUBSTITUTE($F771,".","/"),""))+INDEX(参数表!$B$4:$B$6,MATCH($H771,参数表!$A$4:$A$6,0)),IF(ISNUMBER($P771),$P771,IFERROR(--SUBSTITUTE($P771,".","/"),""))),IF(ISNUMBER($F771),$F771,IFERROR(--SUBSTITUTE($F771,".","/"),""))+INDEX(参数表!$B$4:$B$6,MATCH($H771,参数表!$A$4:$A$6,0))))</f>
        <v/>
      </c>
      <c r="K771" s="29" t="n"/>
      <c r="L771" s="8" t="n"/>
      <c r="M771" s="9" t="n"/>
      <c r="N771" s="29" t="n"/>
      <c r="O771" s="29" t="n"/>
      <c r="P771" s="29" t="n"/>
      <c r="Q771" s="29" t="n"/>
      <c r="R771" s="9" t="n"/>
      <c r="S771" s="9" t="n"/>
      <c r="T771" s="9" t="n"/>
      <c r="U771" s="9" t="n"/>
      <c r="V771" s="8" t="n"/>
      <c r="W771" s="29" t="n"/>
    </row>
    <row r="772" ht="15" customHeight="1">
      <c r="A772" s="8" t="n"/>
      <c r="B772" s="8" t="n"/>
      <c r="C772" s="8" t="n"/>
      <c r="D772" s="8" t="n"/>
      <c r="E772" s="9" t="n"/>
      <c r="F772" s="29" t="n"/>
      <c r="G772" s="8" t="n"/>
      <c r="H772" s="9" t="n"/>
      <c r="I772" s="9" t="n"/>
      <c r="J772" s="30">
        <f>IF(OR($H772="",NOT(ISNUMBER(IF(ISNUMBER($F772),$F772,IFERROR(--SUBSTITUTE($F772,".","/"),""))))),"",IF(AND($H772="A",ISNUMBER(IF(ISNUMBER($P772),$P772,IFERROR(--SUBSTITUTE($P772,".","/"),""))),IF(ISNUMBER($P772),$P772,IFERROR(--SUBSTITUTE($P772,".","/"),""))&gt;=IF(ISNUMBER($F772),$F772,IFERROR(--SUBSTITUTE($F772,".","/"),""))),MIN(IF(ISNUMBER($F772),$F772,IFERROR(--SUBSTITUTE($F772,".","/"),""))+INDEX(参数表!$B$4:$B$6,MATCH($H772,参数表!$A$4:$A$6,0)),IF(ISNUMBER($P772),$P772,IFERROR(--SUBSTITUTE($P772,".","/"),""))),IF(ISNUMBER($F772),$F772,IFERROR(--SUBSTITUTE($F772,".","/"),""))+INDEX(参数表!$B$4:$B$6,MATCH($H772,参数表!$A$4:$A$6,0))))</f>
        <v/>
      </c>
      <c r="K772" s="29" t="n"/>
      <c r="L772" s="8" t="n"/>
      <c r="M772" s="9" t="n"/>
      <c r="N772" s="29" t="n"/>
      <c r="O772" s="29" t="n"/>
      <c r="P772" s="29" t="n"/>
      <c r="Q772" s="29" t="n"/>
      <c r="R772" s="9" t="n"/>
      <c r="S772" s="9" t="n"/>
      <c r="T772" s="9" t="n"/>
      <c r="U772" s="9" t="n"/>
      <c r="V772" s="8" t="n"/>
      <c r="W772" s="29" t="n"/>
    </row>
    <row r="773" ht="15" customHeight="1">
      <c r="A773" s="8" t="n"/>
      <c r="B773" s="8" t="n"/>
      <c r="C773" s="8" t="n"/>
      <c r="D773" s="8" t="n"/>
      <c r="E773" s="9" t="n"/>
      <c r="F773" s="29" t="n"/>
      <c r="G773" s="8" t="n"/>
      <c r="H773" s="9" t="n"/>
      <c r="I773" s="9" t="n"/>
      <c r="J773" s="30">
        <f>IF(OR($H773="",NOT(ISNUMBER(IF(ISNUMBER($F773),$F773,IFERROR(--SUBSTITUTE($F773,".","/"),""))))),"",IF(AND($H773="A",ISNUMBER(IF(ISNUMBER($P773),$P773,IFERROR(--SUBSTITUTE($P773,".","/"),""))),IF(ISNUMBER($P773),$P773,IFERROR(--SUBSTITUTE($P773,".","/"),""))&gt;=IF(ISNUMBER($F773),$F773,IFERROR(--SUBSTITUTE($F773,".","/"),""))),MIN(IF(ISNUMBER($F773),$F773,IFERROR(--SUBSTITUTE($F773,".","/"),""))+INDEX(参数表!$B$4:$B$6,MATCH($H773,参数表!$A$4:$A$6,0)),IF(ISNUMBER($P773),$P773,IFERROR(--SUBSTITUTE($P773,".","/"),""))),IF(ISNUMBER($F773),$F773,IFERROR(--SUBSTITUTE($F773,".","/"),""))+INDEX(参数表!$B$4:$B$6,MATCH($H773,参数表!$A$4:$A$6,0))))</f>
        <v/>
      </c>
      <c r="K773" s="29" t="n"/>
      <c r="L773" s="8" t="n"/>
      <c r="M773" s="9" t="n"/>
      <c r="N773" s="29" t="n"/>
      <c r="O773" s="29" t="n"/>
      <c r="P773" s="29" t="n"/>
      <c r="Q773" s="29" t="n"/>
      <c r="R773" s="9" t="n"/>
      <c r="S773" s="9" t="n"/>
      <c r="T773" s="9" t="n"/>
      <c r="U773" s="9" t="n"/>
      <c r="V773" s="8" t="n"/>
      <c r="W773" s="29" t="n"/>
    </row>
    <row r="774" ht="15" customHeight="1">
      <c r="A774" s="8" t="n"/>
      <c r="B774" s="8" t="n"/>
      <c r="C774" s="8" t="n"/>
      <c r="D774" s="8" t="n"/>
      <c r="E774" s="9" t="n"/>
      <c r="F774" s="29" t="n"/>
      <c r="G774" s="8" t="n"/>
      <c r="H774" s="9" t="n"/>
      <c r="I774" s="9" t="n"/>
      <c r="J774" s="30">
        <f>IF(OR($H774="",NOT(ISNUMBER(IF(ISNUMBER($F774),$F774,IFERROR(--SUBSTITUTE($F774,".","/"),""))))),"",IF(AND($H774="A",ISNUMBER(IF(ISNUMBER($P774),$P774,IFERROR(--SUBSTITUTE($P774,".","/"),""))),IF(ISNUMBER($P774),$P774,IFERROR(--SUBSTITUTE($P774,".","/"),""))&gt;=IF(ISNUMBER($F774),$F774,IFERROR(--SUBSTITUTE($F774,".","/"),""))),MIN(IF(ISNUMBER($F774),$F774,IFERROR(--SUBSTITUTE($F774,".","/"),""))+INDEX(参数表!$B$4:$B$6,MATCH($H774,参数表!$A$4:$A$6,0)),IF(ISNUMBER($P774),$P774,IFERROR(--SUBSTITUTE($P774,".","/"),""))),IF(ISNUMBER($F774),$F774,IFERROR(--SUBSTITUTE($F774,".","/"),""))+INDEX(参数表!$B$4:$B$6,MATCH($H774,参数表!$A$4:$A$6,0))))</f>
        <v/>
      </c>
      <c r="K774" s="29" t="n"/>
      <c r="L774" s="8" t="n"/>
      <c r="M774" s="9" t="n"/>
      <c r="N774" s="29" t="n"/>
      <c r="O774" s="29" t="n"/>
      <c r="P774" s="29" t="n"/>
      <c r="Q774" s="29" t="n"/>
      <c r="R774" s="9" t="n"/>
      <c r="S774" s="9" t="n"/>
      <c r="T774" s="9" t="n"/>
      <c r="U774" s="9" t="n"/>
      <c r="V774" s="8" t="n"/>
      <c r="W774" s="29" t="n"/>
    </row>
    <row r="775" ht="15" customHeight="1">
      <c r="A775" s="8" t="n"/>
      <c r="B775" s="8" t="n"/>
      <c r="C775" s="8" t="n"/>
      <c r="D775" s="8" t="n"/>
      <c r="E775" s="9" t="n"/>
      <c r="F775" s="29" t="n"/>
      <c r="G775" s="8" t="n"/>
      <c r="H775" s="9" t="n"/>
      <c r="I775" s="9" t="n"/>
      <c r="J775" s="30">
        <f>IF(OR($H775="",NOT(ISNUMBER(IF(ISNUMBER($F775),$F775,IFERROR(--SUBSTITUTE($F775,".","/"),""))))),"",IF(AND($H775="A",ISNUMBER(IF(ISNUMBER($P775),$P775,IFERROR(--SUBSTITUTE($P775,".","/"),""))),IF(ISNUMBER($P775),$P775,IFERROR(--SUBSTITUTE($P775,".","/"),""))&gt;=IF(ISNUMBER($F775),$F775,IFERROR(--SUBSTITUTE($F775,".","/"),""))),MIN(IF(ISNUMBER($F775),$F775,IFERROR(--SUBSTITUTE($F775,".","/"),""))+INDEX(参数表!$B$4:$B$6,MATCH($H775,参数表!$A$4:$A$6,0)),IF(ISNUMBER($P775),$P775,IFERROR(--SUBSTITUTE($P775,".","/"),""))),IF(ISNUMBER($F775),$F775,IFERROR(--SUBSTITUTE($F775,".","/"),""))+INDEX(参数表!$B$4:$B$6,MATCH($H775,参数表!$A$4:$A$6,0))))</f>
        <v/>
      </c>
      <c r="K775" s="29" t="n"/>
      <c r="L775" s="8" t="n"/>
      <c r="M775" s="9" t="n"/>
      <c r="N775" s="29" t="n"/>
      <c r="O775" s="29" t="n"/>
      <c r="P775" s="29" t="n"/>
      <c r="Q775" s="29" t="n"/>
      <c r="R775" s="9" t="n"/>
      <c r="S775" s="9" t="n"/>
      <c r="T775" s="9" t="n"/>
      <c r="U775" s="9" t="n"/>
      <c r="V775" s="8" t="n"/>
      <c r="W775" s="29" t="n"/>
    </row>
    <row r="776" ht="15" customHeight="1">
      <c r="A776" s="8" t="n"/>
      <c r="B776" s="8" t="n"/>
      <c r="C776" s="8" t="n"/>
      <c r="D776" s="8" t="n"/>
      <c r="E776" s="9" t="n"/>
      <c r="F776" s="29" t="n"/>
      <c r="G776" s="8" t="n"/>
      <c r="H776" s="9" t="n"/>
      <c r="I776" s="9" t="n"/>
      <c r="J776" s="30">
        <f>IF(OR($H776="",NOT(ISNUMBER(IF(ISNUMBER($F776),$F776,IFERROR(--SUBSTITUTE($F776,".","/"),""))))),"",IF(AND($H776="A",ISNUMBER(IF(ISNUMBER($P776),$P776,IFERROR(--SUBSTITUTE($P776,".","/"),""))),IF(ISNUMBER($P776),$P776,IFERROR(--SUBSTITUTE($P776,".","/"),""))&gt;=IF(ISNUMBER($F776),$F776,IFERROR(--SUBSTITUTE($F776,".","/"),""))),MIN(IF(ISNUMBER($F776),$F776,IFERROR(--SUBSTITUTE($F776,".","/"),""))+INDEX(参数表!$B$4:$B$6,MATCH($H776,参数表!$A$4:$A$6,0)),IF(ISNUMBER($P776),$P776,IFERROR(--SUBSTITUTE($P776,".","/"),""))),IF(ISNUMBER($F776),$F776,IFERROR(--SUBSTITUTE($F776,".","/"),""))+INDEX(参数表!$B$4:$B$6,MATCH($H776,参数表!$A$4:$A$6,0))))</f>
        <v/>
      </c>
      <c r="K776" s="29" t="n"/>
      <c r="L776" s="8" t="n"/>
      <c r="M776" s="9" t="n"/>
      <c r="N776" s="29" t="n"/>
      <c r="O776" s="29" t="n"/>
      <c r="P776" s="29" t="n"/>
      <c r="Q776" s="29" t="n"/>
      <c r="R776" s="9" t="n"/>
      <c r="S776" s="9" t="n"/>
      <c r="T776" s="9" t="n"/>
      <c r="U776" s="9" t="n"/>
      <c r="V776" s="8" t="n"/>
      <c r="W776" s="29" t="n"/>
    </row>
    <row r="777" ht="15" customHeight="1">
      <c r="A777" s="8" t="n"/>
      <c r="B777" s="8" t="n"/>
      <c r="C777" s="8" t="n"/>
      <c r="D777" s="8" t="n"/>
      <c r="E777" s="9" t="n"/>
      <c r="F777" s="29" t="n"/>
      <c r="G777" s="8" t="n"/>
      <c r="H777" s="9" t="n"/>
      <c r="I777" s="9" t="n"/>
      <c r="J777" s="30">
        <f>IF(OR($H777="",NOT(ISNUMBER(IF(ISNUMBER($F777),$F777,IFERROR(--SUBSTITUTE($F777,".","/"),""))))),"",IF(AND($H777="A",ISNUMBER(IF(ISNUMBER($P777),$P777,IFERROR(--SUBSTITUTE($P777,".","/"),""))),IF(ISNUMBER($P777),$P777,IFERROR(--SUBSTITUTE($P777,".","/"),""))&gt;=IF(ISNUMBER($F777),$F777,IFERROR(--SUBSTITUTE($F777,".","/"),""))),MIN(IF(ISNUMBER($F777),$F777,IFERROR(--SUBSTITUTE($F777,".","/"),""))+INDEX(参数表!$B$4:$B$6,MATCH($H777,参数表!$A$4:$A$6,0)),IF(ISNUMBER($P777),$P777,IFERROR(--SUBSTITUTE($P777,".","/"),""))),IF(ISNUMBER($F777),$F777,IFERROR(--SUBSTITUTE($F777,".","/"),""))+INDEX(参数表!$B$4:$B$6,MATCH($H777,参数表!$A$4:$A$6,0))))</f>
        <v/>
      </c>
      <c r="K777" s="29" t="n"/>
      <c r="L777" s="8" t="n"/>
      <c r="M777" s="9" t="n"/>
      <c r="N777" s="29" t="n"/>
      <c r="O777" s="29" t="n"/>
      <c r="P777" s="29" t="n"/>
      <c r="Q777" s="29" t="n"/>
      <c r="R777" s="9" t="n"/>
      <c r="S777" s="9" t="n"/>
      <c r="T777" s="9" t="n"/>
      <c r="U777" s="9" t="n"/>
      <c r="V777" s="8" t="n"/>
      <c r="W777" s="29" t="n"/>
    </row>
    <row r="778" ht="15" customHeight="1">
      <c r="A778" s="8" t="n"/>
      <c r="B778" s="8" t="n"/>
      <c r="C778" s="8" t="n"/>
      <c r="D778" s="8" t="n"/>
      <c r="E778" s="9" t="n"/>
      <c r="F778" s="29" t="n"/>
      <c r="G778" s="8" t="n"/>
      <c r="H778" s="9" t="n"/>
      <c r="I778" s="9" t="n"/>
      <c r="J778" s="30">
        <f>IF(OR($H778="",NOT(ISNUMBER(IF(ISNUMBER($F778),$F778,IFERROR(--SUBSTITUTE($F778,".","/"),""))))),"",IF(AND($H778="A",ISNUMBER(IF(ISNUMBER($P778),$P778,IFERROR(--SUBSTITUTE($P778,".","/"),""))),IF(ISNUMBER($P778),$P778,IFERROR(--SUBSTITUTE($P778,".","/"),""))&gt;=IF(ISNUMBER($F778),$F778,IFERROR(--SUBSTITUTE($F778,".","/"),""))),MIN(IF(ISNUMBER($F778),$F778,IFERROR(--SUBSTITUTE($F778,".","/"),""))+INDEX(参数表!$B$4:$B$6,MATCH($H778,参数表!$A$4:$A$6,0)),IF(ISNUMBER($P778),$P778,IFERROR(--SUBSTITUTE($P778,".","/"),""))),IF(ISNUMBER($F778),$F778,IFERROR(--SUBSTITUTE($F778,".","/"),""))+INDEX(参数表!$B$4:$B$6,MATCH($H778,参数表!$A$4:$A$6,0))))</f>
        <v/>
      </c>
      <c r="K778" s="29" t="n"/>
      <c r="L778" s="8" t="n"/>
      <c r="M778" s="9" t="n"/>
      <c r="N778" s="29" t="n"/>
      <c r="O778" s="29" t="n"/>
      <c r="P778" s="29" t="n"/>
      <c r="Q778" s="29" t="n"/>
      <c r="R778" s="9" t="n"/>
      <c r="S778" s="9" t="n"/>
      <c r="T778" s="9" t="n"/>
      <c r="U778" s="9" t="n"/>
      <c r="V778" s="8" t="n"/>
      <c r="W778" s="29" t="n"/>
    </row>
    <row r="779" ht="15" customHeight="1">
      <c r="A779" s="8" t="n"/>
      <c r="B779" s="8" t="n"/>
      <c r="C779" s="8" t="n"/>
      <c r="D779" s="8" t="n"/>
      <c r="E779" s="9" t="n"/>
      <c r="F779" s="29" t="n"/>
      <c r="G779" s="8" t="n"/>
      <c r="H779" s="9" t="n"/>
      <c r="I779" s="9" t="n"/>
      <c r="J779" s="30">
        <f>IF(OR($H779="",NOT(ISNUMBER(IF(ISNUMBER($F779),$F779,IFERROR(--SUBSTITUTE($F779,".","/"),""))))),"",IF(AND($H779="A",ISNUMBER(IF(ISNUMBER($P779),$P779,IFERROR(--SUBSTITUTE($P779,".","/"),""))),IF(ISNUMBER($P779),$P779,IFERROR(--SUBSTITUTE($P779,".","/"),""))&gt;=IF(ISNUMBER($F779),$F779,IFERROR(--SUBSTITUTE($F779,".","/"),""))),MIN(IF(ISNUMBER($F779),$F779,IFERROR(--SUBSTITUTE($F779,".","/"),""))+INDEX(参数表!$B$4:$B$6,MATCH($H779,参数表!$A$4:$A$6,0)),IF(ISNUMBER($P779),$P779,IFERROR(--SUBSTITUTE($P779,".","/"),""))),IF(ISNUMBER($F779),$F779,IFERROR(--SUBSTITUTE($F779,".","/"),""))+INDEX(参数表!$B$4:$B$6,MATCH($H779,参数表!$A$4:$A$6,0))))</f>
        <v/>
      </c>
      <c r="K779" s="29" t="n"/>
      <c r="L779" s="8" t="n"/>
      <c r="M779" s="9" t="n"/>
      <c r="N779" s="29" t="n"/>
      <c r="O779" s="29" t="n"/>
      <c r="P779" s="29" t="n"/>
      <c r="Q779" s="29" t="n"/>
      <c r="R779" s="9" t="n"/>
      <c r="S779" s="9" t="n"/>
      <c r="T779" s="9" t="n"/>
      <c r="U779" s="9" t="n"/>
      <c r="V779" s="8" t="n"/>
      <c r="W779" s="29" t="n"/>
    </row>
    <row r="780" ht="15" customHeight="1">
      <c r="A780" s="8" t="n"/>
      <c r="B780" s="8" t="n"/>
      <c r="C780" s="8" t="n"/>
      <c r="D780" s="8" t="n"/>
      <c r="E780" s="9" t="n"/>
      <c r="F780" s="29" t="n"/>
      <c r="G780" s="8" t="n"/>
      <c r="H780" s="9" t="n"/>
      <c r="I780" s="9" t="n"/>
      <c r="J780" s="30">
        <f>IF(OR($H780="",NOT(ISNUMBER(IF(ISNUMBER($F780),$F780,IFERROR(--SUBSTITUTE($F780,".","/"),""))))),"",IF(AND($H780="A",ISNUMBER(IF(ISNUMBER($P780),$P780,IFERROR(--SUBSTITUTE($P780,".","/"),""))),IF(ISNUMBER($P780),$P780,IFERROR(--SUBSTITUTE($P780,".","/"),""))&gt;=IF(ISNUMBER($F780),$F780,IFERROR(--SUBSTITUTE($F780,".","/"),""))),MIN(IF(ISNUMBER($F780),$F780,IFERROR(--SUBSTITUTE($F780,".","/"),""))+INDEX(参数表!$B$4:$B$6,MATCH($H780,参数表!$A$4:$A$6,0)),IF(ISNUMBER($P780),$P780,IFERROR(--SUBSTITUTE($P780,".","/"),""))),IF(ISNUMBER($F780),$F780,IFERROR(--SUBSTITUTE($F780,".","/"),""))+INDEX(参数表!$B$4:$B$6,MATCH($H780,参数表!$A$4:$A$6,0))))</f>
        <v/>
      </c>
      <c r="K780" s="29" t="n"/>
      <c r="L780" s="8" t="n"/>
      <c r="M780" s="9" t="n"/>
      <c r="N780" s="29" t="n"/>
      <c r="O780" s="29" t="n"/>
      <c r="P780" s="29" t="n"/>
      <c r="Q780" s="29" t="n"/>
      <c r="R780" s="9" t="n"/>
      <c r="S780" s="9" t="n"/>
      <c r="T780" s="9" t="n"/>
      <c r="U780" s="9" t="n"/>
      <c r="V780" s="8" t="n"/>
      <c r="W780" s="29" t="n"/>
    </row>
    <row r="781" ht="15" customHeight="1">
      <c r="A781" s="8" t="n"/>
      <c r="B781" s="8" t="n"/>
      <c r="C781" s="8" t="n"/>
      <c r="D781" s="8" t="n"/>
      <c r="E781" s="9" t="n"/>
      <c r="F781" s="29" t="n"/>
      <c r="G781" s="8" t="n"/>
      <c r="H781" s="9" t="n"/>
      <c r="I781" s="9" t="n"/>
      <c r="J781" s="30">
        <f>IF(OR($H781="",NOT(ISNUMBER(IF(ISNUMBER($F781),$F781,IFERROR(--SUBSTITUTE($F781,".","/"),""))))),"",IF(AND($H781="A",ISNUMBER(IF(ISNUMBER($P781),$P781,IFERROR(--SUBSTITUTE($P781,".","/"),""))),IF(ISNUMBER($P781),$P781,IFERROR(--SUBSTITUTE($P781,".","/"),""))&gt;=IF(ISNUMBER($F781),$F781,IFERROR(--SUBSTITUTE($F781,".","/"),""))),MIN(IF(ISNUMBER($F781),$F781,IFERROR(--SUBSTITUTE($F781,".","/"),""))+INDEX(参数表!$B$4:$B$6,MATCH($H781,参数表!$A$4:$A$6,0)),IF(ISNUMBER($P781),$P781,IFERROR(--SUBSTITUTE($P781,".","/"),""))),IF(ISNUMBER($F781),$F781,IFERROR(--SUBSTITUTE($F781,".","/"),""))+INDEX(参数表!$B$4:$B$6,MATCH($H781,参数表!$A$4:$A$6,0))))</f>
        <v/>
      </c>
      <c r="K781" s="29" t="n"/>
      <c r="L781" s="8" t="n"/>
      <c r="M781" s="9" t="n"/>
      <c r="N781" s="29" t="n"/>
      <c r="O781" s="29" t="n"/>
      <c r="P781" s="29" t="n"/>
      <c r="Q781" s="29" t="n"/>
      <c r="R781" s="9" t="n"/>
      <c r="S781" s="9" t="n"/>
      <c r="T781" s="9" t="n"/>
      <c r="U781" s="9" t="n"/>
      <c r="V781" s="8" t="n"/>
      <c r="W781" s="29" t="n"/>
    </row>
    <row r="782" ht="15" customHeight="1">
      <c r="A782" s="8" t="n"/>
      <c r="B782" s="8" t="n"/>
      <c r="C782" s="8" t="n"/>
      <c r="D782" s="8" t="n"/>
      <c r="E782" s="9" t="n"/>
      <c r="F782" s="29" t="n"/>
      <c r="G782" s="8" t="n"/>
      <c r="H782" s="9" t="n"/>
      <c r="I782" s="9" t="n"/>
      <c r="J782" s="30">
        <f>IF(OR($H782="",NOT(ISNUMBER(IF(ISNUMBER($F782),$F782,IFERROR(--SUBSTITUTE($F782,".","/"),""))))),"",IF(AND($H782="A",ISNUMBER(IF(ISNUMBER($P782),$P782,IFERROR(--SUBSTITUTE($P782,".","/"),""))),IF(ISNUMBER($P782),$P782,IFERROR(--SUBSTITUTE($P782,".","/"),""))&gt;=IF(ISNUMBER($F782),$F782,IFERROR(--SUBSTITUTE($F782,".","/"),""))),MIN(IF(ISNUMBER($F782),$F782,IFERROR(--SUBSTITUTE($F782,".","/"),""))+INDEX(参数表!$B$4:$B$6,MATCH($H782,参数表!$A$4:$A$6,0)),IF(ISNUMBER($P782),$P782,IFERROR(--SUBSTITUTE($P782,".","/"),""))),IF(ISNUMBER($F782),$F782,IFERROR(--SUBSTITUTE($F782,".","/"),""))+INDEX(参数表!$B$4:$B$6,MATCH($H782,参数表!$A$4:$A$6,0))))</f>
        <v/>
      </c>
      <c r="K782" s="29" t="n"/>
      <c r="L782" s="8" t="n"/>
      <c r="M782" s="9" t="n"/>
      <c r="N782" s="29" t="n"/>
      <c r="O782" s="29" t="n"/>
      <c r="P782" s="29" t="n"/>
      <c r="Q782" s="29" t="n"/>
      <c r="R782" s="9" t="n"/>
      <c r="S782" s="9" t="n"/>
      <c r="T782" s="9" t="n"/>
      <c r="U782" s="9" t="n"/>
      <c r="V782" s="8" t="n"/>
      <c r="W782" s="29" t="n"/>
    </row>
    <row r="783" ht="15" customHeight="1">
      <c r="A783" s="8" t="n"/>
      <c r="B783" s="8" t="n"/>
      <c r="C783" s="8" t="n"/>
      <c r="D783" s="8" t="n"/>
      <c r="E783" s="9" t="n"/>
      <c r="F783" s="29" t="n"/>
      <c r="G783" s="8" t="n"/>
      <c r="H783" s="9" t="n"/>
      <c r="I783" s="9" t="n"/>
      <c r="J783" s="30">
        <f>IF(OR($H783="",NOT(ISNUMBER(IF(ISNUMBER($F783),$F783,IFERROR(--SUBSTITUTE($F783,".","/"),""))))),"",IF(AND($H783="A",ISNUMBER(IF(ISNUMBER($P783),$P783,IFERROR(--SUBSTITUTE($P783,".","/"),""))),IF(ISNUMBER($P783),$P783,IFERROR(--SUBSTITUTE($P783,".","/"),""))&gt;=IF(ISNUMBER($F783),$F783,IFERROR(--SUBSTITUTE($F783,".","/"),""))),MIN(IF(ISNUMBER($F783),$F783,IFERROR(--SUBSTITUTE($F783,".","/"),""))+INDEX(参数表!$B$4:$B$6,MATCH($H783,参数表!$A$4:$A$6,0)),IF(ISNUMBER($P783),$P783,IFERROR(--SUBSTITUTE($P783,".","/"),""))),IF(ISNUMBER($F783),$F783,IFERROR(--SUBSTITUTE($F783,".","/"),""))+INDEX(参数表!$B$4:$B$6,MATCH($H783,参数表!$A$4:$A$6,0))))</f>
        <v/>
      </c>
      <c r="K783" s="29" t="n"/>
      <c r="L783" s="8" t="n"/>
      <c r="M783" s="9" t="n"/>
      <c r="N783" s="29" t="n"/>
      <c r="O783" s="29" t="n"/>
      <c r="P783" s="29" t="n"/>
      <c r="Q783" s="29" t="n"/>
      <c r="R783" s="9" t="n"/>
      <c r="S783" s="9" t="n"/>
      <c r="T783" s="9" t="n"/>
      <c r="U783" s="9" t="n"/>
      <c r="V783" s="8" t="n"/>
      <c r="W783" s="29" t="n"/>
    </row>
    <row r="784" ht="15" customHeight="1">
      <c r="A784" s="8" t="n"/>
      <c r="B784" s="8" t="n"/>
      <c r="C784" s="8" t="n"/>
      <c r="D784" s="8" t="n"/>
      <c r="E784" s="9" t="n"/>
      <c r="F784" s="29" t="n"/>
      <c r="G784" s="8" t="n"/>
      <c r="H784" s="9" t="n"/>
      <c r="I784" s="9" t="n"/>
      <c r="J784" s="30">
        <f>IF(OR($H784="",NOT(ISNUMBER(IF(ISNUMBER($F784),$F784,IFERROR(--SUBSTITUTE($F784,".","/"),""))))),"",IF(AND($H784="A",ISNUMBER(IF(ISNUMBER($P784),$P784,IFERROR(--SUBSTITUTE($P784,".","/"),""))),IF(ISNUMBER($P784),$P784,IFERROR(--SUBSTITUTE($P784,".","/"),""))&gt;=IF(ISNUMBER($F784),$F784,IFERROR(--SUBSTITUTE($F784,".","/"),""))),MIN(IF(ISNUMBER($F784),$F784,IFERROR(--SUBSTITUTE($F784,".","/"),""))+INDEX(参数表!$B$4:$B$6,MATCH($H784,参数表!$A$4:$A$6,0)),IF(ISNUMBER($P784),$P784,IFERROR(--SUBSTITUTE($P784,".","/"),""))),IF(ISNUMBER($F784),$F784,IFERROR(--SUBSTITUTE($F784,".","/"),""))+INDEX(参数表!$B$4:$B$6,MATCH($H784,参数表!$A$4:$A$6,0))))</f>
        <v/>
      </c>
      <c r="K784" s="29" t="n"/>
      <c r="L784" s="8" t="n"/>
      <c r="M784" s="9" t="n"/>
      <c r="N784" s="29" t="n"/>
      <c r="O784" s="29" t="n"/>
      <c r="P784" s="29" t="n"/>
      <c r="Q784" s="29" t="n"/>
      <c r="R784" s="9" t="n"/>
      <c r="S784" s="9" t="n"/>
      <c r="T784" s="9" t="n"/>
      <c r="U784" s="9" t="n"/>
      <c r="V784" s="8" t="n"/>
      <c r="W784" s="29" t="n"/>
    </row>
    <row r="785" ht="15" customHeight="1">
      <c r="A785" s="8" t="n"/>
      <c r="B785" s="8" t="n"/>
      <c r="C785" s="8" t="n"/>
      <c r="D785" s="8" t="n"/>
      <c r="E785" s="9" t="n"/>
      <c r="F785" s="29" t="n"/>
      <c r="G785" s="8" t="n"/>
      <c r="H785" s="9" t="n"/>
      <c r="I785" s="9" t="n"/>
      <c r="J785" s="30">
        <f>IF(OR($H785="",NOT(ISNUMBER(IF(ISNUMBER($F785),$F785,IFERROR(--SUBSTITUTE($F785,".","/"),""))))),"",IF(AND($H785="A",ISNUMBER(IF(ISNUMBER($P785),$P785,IFERROR(--SUBSTITUTE($P785,".","/"),""))),IF(ISNUMBER($P785),$P785,IFERROR(--SUBSTITUTE($P785,".","/"),""))&gt;=IF(ISNUMBER($F785),$F785,IFERROR(--SUBSTITUTE($F785,".","/"),""))),MIN(IF(ISNUMBER($F785),$F785,IFERROR(--SUBSTITUTE($F785,".","/"),""))+INDEX(参数表!$B$4:$B$6,MATCH($H785,参数表!$A$4:$A$6,0)),IF(ISNUMBER($P785),$P785,IFERROR(--SUBSTITUTE($P785,".","/"),""))),IF(ISNUMBER($F785),$F785,IFERROR(--SUBSTITUTE($F785,".","/"),""))+INDEX(参数表!$B$4:$B$6,MATCH($H785,参数表!$A$4:$A$6,0))))</f>
        <v/>
      </c>
      <c r="K785" s="29" t="n"/>
      <c r="L785" s="8" t="n"/>
      <c r="M785" s="9" t="n"/>
      <c r="N785" s="29" t="n"/>
      <c r="O785" s="29" t="n"/>
      <c r="P785" s="29" t="n"/>
      <c r="Q785" s="29" t="n"/>
      <c r="R785" s="9" t="n"/>
      <c r="S785" s="9" t="n"/>
      <c r="T785" s="9" t="n"/>
      <c r="U785" s="9" t="n"/>
      <c r="V785" s="8" t="n"/>
      <c r="W785" s="29" t="n"/>
    </row>
    <row r="786" ht="15" customHeight="1">
      <c r="A786" s="8" t="n"/>
      <c r="B786" s="8" t="n"/>
      <c r="C786" s="8" t="n"/>
      <c r="D786" s="8" t="n"/>
      <c r="E786" s="9" t="n"/>
      <c r="F786" s="29" t="n"/>
      <c r="G786" s="8" t="n"/>
      <c r="H786" s="9" t="n"/>
      <c r="I786" s="9" t="n"/>
      <c r="J786" s="30">
        <f>IF(OR($H786="",NOT(ISNUMBER(IF(ISNUMBER($F786),$F786,IFERROR(--SUBSTITUTE($F786,".","/"),""))))),"",IF(AND($H786="A",ISNUMBER(IF(ISNUMBER($P786),$P786,IFERROR(--SUBSTITUTE($P786,".","/"),""))),IF(ISNUMBER($P786),$P786,IFERROR(--SUBSTITUTE($P786,".","/"),""))&gt;=IF(ISNUMBER($F786),$F786,IFERROR(--SUBSTITUTE($F786,".","/"),""))),MIN(IF(ISNUMBER($F786),$F786,IFERROR(--SUBSTITUTE($F786,".","/"),""))+INDEX(参数表!$B$4:$B$6,MATCH($H786,参数表!$A$4:$A$6,0)),IF(ISNUMBER($P786),$P786,IFERROR(--SUBSTITUTE($P786,".","/"),""))),IF(ISNUMBER($F786),$F786,IFERROR(--SUBSTITUTE($F786,".","/"),""))+INDEX(参数表!$B$4:$B$6,MATCH($H786,参数表!$A$4:$A$6,0))))</f>
        <v/>
      </c>
      <c r="K786" s="29" t="n"/>
      <c r="L786" s="8" t="n"/>
      <c r="M786" s="9" t="n"/>
      <c r="N786" s="29" t="n"/>
      <c r="O786" s="29" t="n"/>
      <c r="P786" s="29" t="n"/>
      <c r="Q786" s="29" t="n"/>
      <c r="R786" s="9" t="n"/>
      <c r="S786" s="9" t="n"/>
      <c r="T786" s="9" t="n"/>
      <c r="U786" s="9" t="n"/>
      <c r="V786" s="8" t="n"/>
      <c r="W786" s="29" t="n"/>
    </row>
    <row r="787" ht="15" customHeight="1">
      <c r="A787" s="8" t="n"/>
      <c r="B787" s="8" t="n"/>
      <c r="C787" s="8" t="n"/>
      <c r="D787" s="8" t="n"/>
      <c r="E787" s="9" t="n"/>
      <c r="F787" s="29" t="n"/>
      <c r="G787" s="8" t="n"/>
      <c r="H787" s="9" t="n"/>
      <c r="I787" s="9" t="n"/>
      <c r="J787" s="30">
        <f>IF(OR($H787="",NOT(ISNUMBER(IF(ISNUMBER($F787),$F787,IFERROR(--SUBSTITUTE($F787,".","/"),""))))),"",IF(AND($H787="A",ISNUMBER(IF(ISNUMBER($P787),$P787,IFERROR(--SUBSTITUTE($P787,".","/"),""))),IF(ISNUMBER($P787),$P787,IFERROR(--SUBSTITUTE($P787,".","/"),""))&gt;=IF(ISNUMBER($F787),$F787,IFERROR(--SUBSTITUTE($F787,".","/"),""))),MIN(IF(ISNUMBER($F787),$F787,IFERROR(--SUBSTITUTE($F787,".","/"),""))+INDEX(参数表!$B$4:$B$6,MATCH($H787,参数表!$A$4:$A$6,0)),IF(ISNUMBER($P787),$P787,IFERROR(--SUBSTITUTE($P787,".","/"),""))),IF(ISNUMBER($F787),$F787,IFERROR(--SUBSTITUTE($F787,".","/"),""))+INDEX(参数表!$B$4:$B$6,MATCH($H787,参数表!$A$4:$A$6,0))))</f>
        <v/>
      </c>
      <c r="K787" s="29" t="n"/>
      <c r="L787" s="8" t="n"/>
      <c r="M787" s="9" t="n"/>
      <c r="N787" s="29" t="n"/>
      <c r="O787" s="29" t="n"/>
      <c r="P787" s="29" t="n"/>
      <c r="Q787" s="29" t="n"/>
      <c r="R787" s="9" t="n"/>
      <c r="S787" s="9" t="n"/>
      <c r="T787" s="9" t="n"/>
      <c r="U787" s="9" t="n"/>
      <c r="V787" s="8" t="n"/>
      <c r="W787" s="29" t="n"/>
    </row>
    <row r="788" ht="15" customHeight="1">
      <c r="A788" s="8" t="n"/>
      <c r="B788" s="8" t="n"/>
      <c r="C788" s="8" t="n"/>
      <c r="D788" s="8" t="n"/>
      <c r="E788" s="9" t="n"/>
      <c r="F788" s="29" t="n"/>
      <c r="G788" s="8" t="n"/>
      <c r="H788" s="9" t="n"/>
      <c r="I788" s="9" t="n"/>
      <c r="J788" s="30">
        <f>IF(OR($H788="",NOT(ISNUMBER(IF(ISNUMBER($F788),$F788,IFERROR(--SUBSTITUTE($F788,".","/"),""))))),"",IF(AND($H788="A",ISNUMBER(IF(ISNUMBER($P788),$P788,IFERROR(--SUBSTITUTE($P788,".","/"),""))),IF(ISNUMBER($P788),$P788,IFERROR(--SUBSTITUTE($P788,".","/"),""))&gt;=IF(ISNUMBER($F788),$F788,IFERROR(--SUBSTITUTE($F788,".","/"),""))),MIN(IF(ISNUMBER($F788),$F788,IFERROR(--SUBSTITUTE($F788,".","/"),""))+INDEX(参数表!$B$4:$B$6,MATCH($H788,参数表!$A$4:$A$6,0)),IF(ISNUMBER($P788),$P788,IFERROR(--SUBSTITUTE($P788,".","/"),""))),IF(ISNUMBER($F788),$F788,IFERROR(--SUBSTITUTE($F788,".","/"),""))+INDEX(参数表!$B$4:$B$6,MATCH($H788,参数表!$A$4:$A$6,0))))</f>
        <v/>
      </c>
      <c r="K788" s="29" t="n"/>
      <c r="L788" s="8" t="n"/>
      <c r="M788" s="9" t="n"/>
      <c r="N788" s="29" t="n"/>
      <c r="O788" s="29" t="n"/>
      <c r="P788" s="29" t="n"/>
      <c r="Q788" s="29" t="n"/>
      <c r="R788" s="9" t="n"/>
      <c r="S788" s="9" t="n"/>
      <c r="T788" s="9" t="n"/>
      <c r="U788" s="9" t="n"/>
      <c r="V788" s="8" t="n"/>
      <c r="W788" s="29" t="n"/>
    </row>
    <row r="789" ht="15" customHeight="1">
      <c r="A789" s="8" t="n"/>
      <c r="B789" s="8" t="n"/>
      <c r="C789" s="8" t="n"/>
      <c r="D789" s="8" t="n"/>
      <c r="E789" s="9" t="n"/>
      <c r="F789" s="29" t="n"/>
      <c r="G789" s="8" t="n"/>
      <c r="H789" s="9" t="n"/>
      <c r="I789" s="9" t="n"/>
      <c r="J789" s="30">
        <f>IF(OR($H789="",NOT(ISNUMBER(IF(ISNUMBER($F789),$F789,IFERROR(--SUBSTITUTE($F789,".","/"),""))))),"",IF(AND($H789="A",ISNUMBER(IF(ISNUMBER($P789),$P789,IFERROR(--SUBSTITUTE($P789,".","/"),""))),IF(ISNUMBER($P789),$P789,IFERROR(--SUBSTITUTE($P789,".","/"),""))&gt;=IF(ISNUMBER($F789),$F789,IFERROR(--SUBSTITUTE($F789,".","/"),""))),MIN(IF(ISNUMBER($F789),$F789,IFERROR(--SUBSTITUTE($F789,".","/"),""))+INDEX(参数表!$B$4:$B$6,MATCH($H789,参数表!$A$4:$A$6,0)),IF(ISNUMBER($P789),$P789,IFERROR(--SUBSTITUTE($P789,".","/"),""))),IF(ISNUMBER($F789),$F789,IFERROR(--SUBSTITUTE($F789,".","/"),""))+INDEX(参数表!$B$4:$B$6,MATCH($H789,参数表!$A$4:$A$6,0))))</f>
        <v/>
      </c>
      <c r="K789" s="29" t="n"/>
      <c r="L789" s="8" t="n"/>
      <c r="M789" s="9" t="n"/>
      <c r="N789" s="29" t="n"/>
      <c r="O789" s="29" t="n"/>
      <c r="P789" s="29" t="n"/>
      <c r="Q789" s="29" t="n"/>
      <c r="R789" s="9" t="n"/>
      <c r="S789" s="9" t="n"/>
      <c r="T789" s="9" t="n"/>
      <c r="U789" s="9" t="n"/>
      <c r="V789" s="8" t="n"/>
      <c r="W789" s="29" t="n"/>
    </row>
    <row r="790" ht="15" customHeight="1">
      <c r="A790" s="8" t="n"/>
      <c r="B790" s="8" t="n"/>
      <c r="C790" s="8" t="n"/>
      <c r="D790" s="8" t="n"/>
      <c r="E790" s="9" t="n"/>
      <c r="F790" s="29" t="n"/>
      <c r="G790" s="8" t="n"/>
      <c r="H790" s="9" t="n"/>
      <c r="I790" s="9" t="n"/>
      <c r="J790" s="30">
        <f>IF(OR($H790="",NOT(ISNUMBER(IF(ISNUMBER($F790),$F790,IFERROR(--SUBSTITUTE($F790,".","/"),""))))),"",IF(AND($H790="A",ISNUMBER(IF(ISNUMBER($P790),$P790,IFERROR(--SUBSTITUTE($P790,".","/"),""))),IF(ISNUMBER($P790),$P790,IFERROR(--SUBSTITUTE($P790,".","/"),""))&gt;=IF(ISNUMBER($F790),$F790,IFERROR(--SUBSTITUTE($F790,".","/"),""))),MIN(IF(ISNUMBER($F790),$F790,IFERROR(--SUBSTITUTE($F790,".","/"),""))+INDEX(参数表!$B$4:$B$6,MATCH($H790,参数表!$A$4:$A$6,0)),IF(ISNUMBER($P790),$P790,IFERROR(--SUBSTITUTE($P790,".","/"),""))),IF(ISNUMBER($F790),$F790,IFERROR(--SUBSTITUTE($F790,".","/"),""))+INDEX(参数表!$B$4:$B$6,MATCH($H790,参数表!$A$4:$A$6,0))))</f>
        <v/>
      </c>
      <c r="K790" s="29" t="n"/>
      <c r="L790" s="8" t="n"/>
      <c r="M790" s="9" t="n"/>
      <c r="N790" s="29" t="n"/>
      <c r="O790" s="29" t="n"/>
      <c r="P790" s="29" t="n"/>
      <c r="Q790" s="29" t="n"/>
      <c r="R790" s="9" t="n"/>
      <c r="S790" s="9" t="n"/>
      <c r="T790" s="9" t="n"/>
      <c r="U790" s="9" t="n"/>
      <c r="V790" s="8" t="n"/>
      <c r="W790" s="29" t="n"/>
    </row>
    <row r="791" ht="15" customHeight="1">
      <c r="A791" s="8" t="n"/>
      <c r="B791" s="8" t="n"/>
      <c r="C791" s="8" t="n"/>
      <c r="D791" s="8" t="n"/>
      <c r="E791" s="9" t="n"/>
      <c r="F791" s="29" t="n"/>
      <c r="G791" s="8" t="n"/>
      <c r="H791" s="9" t="n"/>
      <c r="I791" s="9" t="n"/>
      <c r="J791" s="30">
        <f>IF(OR($H791="",NOT(ISNUMBER(IF(ISNUMBER($F791),$F791,IFERROR(--SUBSTITUTE($F791,".","/"),""))))),"",IF(AND($H791="A",ISNUMBER(IF(ISNUMBER($P791),$P791,IFERROR(--SUBSTITUTE($P791,".","/"),""))),IF(ISNUMBER($P791),$P791,IFERROR(--SUBSTITUTE($P791,".","/"),""))&gt;=IF(ISNUMBER($F791),$F791,IFERROR(--SUBSTITUTE($F791,".","/"),""))),MIN(IF(ISNUMBER($F791),$F791,IFERROR(--SUBSTITUTE($F791,".","/"),""))+INDEX(参数表!$B$4:$B$6,MATCH($H791,参数表!$A$4:$A$6,0)),IF(ISNUMBER($P791),$P791,IFERROR(--SUBSTITUTE($P791,".","/"),""))),IF(ISNUMBER($F791),$F791,IFERROR(--SUBSTITUTE($F791,".","/"),""))+INDEX(参数表!$B$4:$B$6,MATCH($H791,参数表!$A$4:$A$6,0))))</f>
        <v/>
      </c>
      <c r="K791" s="29" t="n"/>
      <c r="L791" s="8" t="n"/>
      <c r="M791" s="9" t="n"/>
      <c r="N791" s="29" t="n"/>
      <c r="O791" s="29" t="n"/>
      <c r="P791" s="29" t="n"/>
      <c r="Q791" s="29" t="n"/>
      <c r="R791" s="9" t="n"/>
      <c r="S791" s="9" t="n"/>
      <c r="T791" s="9" t="n"/>
      <c r="U791" s="9" t="n"/>
      <c r="V791" s="8" t="n"/>
      <c r="W791" s="29" t="n"/>
    </row>
    <row r="792" ht="15" customHeight="1">
      <c r="A792" s="8" t="n"/>
      <c r="B792" s="8" t="n"/>
      <c r="C792" s="8" t="n"/>
      <c r="D792" s="8" t="n"/>
      <c r="E792" s="9" t="n"/>
      <c r="F792" s="29" t="n"/>
      <c r="G792" s="8" t="n"/>
      <c r="H792" s="9" t="n"/>
      <c r="I792" s="9" t="n"/>
      <c r="J792" s="30">
        <f>IF(OR($H792="",NOT(ISNUMBER(IF(ISNUMBER($F792),$F792,IFERROR(--SUBSTITUTE($F792,".","/"),""))))),"",IF(AND($H792="A",ISNUMBER(IF(ISNUMBER($P792),$P792,IFERROR(--SUBSTITUTE($P792,".","/"),""))),IF(ISNUMBER($P792),$P792,IFERROR(--SUBSTITUTE($P792,".","/"),""))&gt;=IF(ISNUMBER($F792),$F792,IFERROR(--SUBSTITUTE($F792,".","/"),""))),MIN(IF(ISNUMBER($F792),$F792,IFERROR(--SUBSTITUTE($F792,".","/"),""))+INDEX(参数表!$B$4:$B$6,MATCH($H792,参数表!$A$4:$A$6,0)),IF(ISNUMBER($P792),$P792,IFERROR(--SUBSTITUTE($P792,".","/"),""))),IF(ISNUMBER($F792),$F792,IFERROR(--SUBSTITUTE($F792,".","/"),""))+INDEX(参数表!$B$4:$B$6,MATCH($H792,参数表!$A$4:$A$6,0))))</f>
        <v/>
      </c>
      <c r="K792" s="29" t="n"/>
      <c r="L792" s="8" t="n"/>
      <c r="M792" s="9" t="n"/>
      <c r="N792" s="29" t="n"/>
      <c r="O792" s="29" t="n"/>
      <c r="P792" s="29" t="n"/>
      <c r="Q792" s="29" t="n"/>
      <c r="R792" s="9" t="n"/>
      <c r="S792" s="9" t="n"/>
      <c r="T792" s="9" t="n"/>
      <c r="U792" s="9" t="n"/>
      <c r="V792" s="8" t="n"/>
      <c r="W792" s="29" t="n"/>
    </row>
    <row r="793" ht="15" customHeight="1">
      <c r="A793" s="8" t="n"/>
      <c r="B793" s="8" t="n"/>
      <c r="C793" s="8" t="n"/>
      <c r="D793" s="8" t="n"/>
      <c r="E793" s="9" t="n"/>
      <c r="F793" s="29" t="n"/>
      <c r="G793" s="8" t="n"/>
      <c r="H793" s="9" t="n"/>
      <c r="I793" s="9" t="n"/>
      <c r="J793" s="30">
        <f>IF(OR($H793="",NOT(ISNUMBER(IF(ISNUMBER($F793),$F793,IFERROR(--SUBSTITUTE($F793,".","/"),""))))),"",IF(AND($H793="A",ISNUMBER(IF(ISNUMBER($P793),$P793,IFERROR(--SUBSTITUTE($P793,".","/"),""))),IF(ISNUMBER($P793),$P793,IFERROR(--SUBSTITUTE($P793,".","/"),""))&gt;=IF(ISNUMBER($F793),$F793,IFERROR(--SUBSTITUTE($F793,".","/"),""))),MIN(IF(ISNUMBER($F793),$F793,IFERROR(--SUBSTITUTE($F793,".","/"),""))+INDEX(参数表!$B$4:$B$6,MATCH($H793,参数表!$A$4:$A$6,0)),IF(ISNUMBER($P793),$P793,IFERROR(--SUBSTITUTE($P793,".","/"),""))),IF(ISNUMBER($F793),$F793,IFERROR(--SUBSTITUTE($F793,".","/"),""))+INDEX(参数表!$B$4:$B$6,MATCH($H793,参数表!$A$4:$A$6,0))))</f>
        <v/>
      </c>
      <c r="K793" s="29" t="n"/>
      <c r="L793" s="8" t="n"/>
      <c r="M793" s="9" t="n"/>
      <c r="N793" s="29" t="n"/>
      <c r="O793" s="29" t="n"/>
      <c r="P793" s="29" t="n"/>
      <c r="Q793" s="29" t="n"/>
      <c r="R793" s="9" t="n"/>
      <c r="S793" s="9" t="n"/>
      <c r="T793" s="9" t="n"/>
      <c r="U793" s="9" t="n"/>
      <c r="V793" s="8" t="n"/>
      <c r="W793" s="29" t="n"/>
    </row>
    <row r="794" ht="15" customHeight="1">
      <c r="A794" s="8" t="n"/>
      <c r="B794" s="8" t="n"/>
      <c r="C794" s="8" t="n"/>
      <c r="D794" s="8" t="n"/>
      <c r="E794" s="9" t="n"/>
      <c r="F794" s="29" t="n"/>
      <c r="G794" s="8" t="n"/>
      <c r="H794" s="9" t="n"/>
      <c r="I794" s="9" t="n"/>
      <c r="J794" s="30">
        <f>IF(OR($H794="",NOT(ISNUMBER(IF(ISNUMBER($F794),$F794,IFERROR(--SUBSTITUTE($F794,".","/"),""))))),"",IF(AND($H794="A",ISNUMBER(IF(ISNUMBER($P794),$P794,IFERROR(--SUBSTITUTE($P794,".","/"),""))),IF(ISNUMBER($P794),$P794,IFERROR(--SUBSTITUTE($P794,".","/"),""))&gt;=IF(ISNUMBER($F794),$F794,IFERROR(--SUBSTITUTE($F794,".","/"),""))),MIN(IF(ISNUMBER($F794),$F794,IFERROR(--SUBSTITUTE($F794,".","/"),""))+INDEX(参数表!$B$4:$B$6,MATCH($H794,参数表!$A$4:$A$6,0)),IF(ISNUMBER($P794),$P794,IFERROR(--SUBSTITUTE($P794,".","/"),""))),IF(ISNUMBER($F794),$F794,IFERROR(--SUBSTITUTE($F794,".","/"),""))+INDEX(参数表!$B$4:$B$6,MATCH($H794,参数表!$A$4:$A$6,0))))</f>
        <v/>
      </c>
      <c r="K794" s="29" t="n"/>
      <c r="L794" s="8" t="n"/>
      <c r="M794" s="9" t="n"/>
      <c r="N794" s="29" t="n"/>
      <c r="O794" s="29" t="n"/>
      <c r="P794" s="29" t="n"/>
      <c r="Q794" s="29" t="n"/>
      <c r="R794" s="9" t="n"/>
      <c r="S794" s="9" t="n"/>
      <c r="T794" s="9" t="n"/>
      <c r="U794" s="9" t="n"/>
      <c r="V794" s="8" t="n"/>
      <c r="W794" s="29" t="n"/>
    </row>
    <row r="795" ht="15" customHeight="1">
      <c r="A795" s="8" t="n"/>
      <c r="B795" s="8" t="n"/>
      <c r="C795" s="8" t="n"/>
      <c r="D795" s="8" t="n"/>
      <c r="E795" s="9" t="n"/>
      <c r="F795" s="29" t="n"/>
      <c r="G795" s="8" t="n"/>
      <c r="H795" s="9" t="n"/>
      <c r="I795" s="9" t="n"/>
      <c r="J795" s="30">
        <f>IF(OR($H795="",NOT(ISNUMBER(IF(ISNUMBER($F795),$F795,IFERROR(--SUBSTITUTE($F795,".","/"),""))))),"",IF(AND($H795="A",ISNUMBER(IF(ISNUMBER($P795),$P795,IFERROR(--SUBSTITUTE($P795,".","/"),""))),IF(ISNUMBER($P795),$P795,IFERROR(--SUBSTITUTE($P795,".","/"),""))&gt;=IF(ISNUMBER($F795),$F795,IFERROR(--SUBSTITUTE($F795,".","/"),""))),MIN(IF(ISNUMBER($F795),$F795,IFERROR(--SUBSTITUTE($F795,".","/"),""))+INDEX(参数表!$B$4:$B$6,MATCH($H795,参数表!$A$4:$A$6,0)),IF(ISNUMBER($P795),$P795,IFERROR(--SUBSTITUTE($P795,".","/"),""))),IF(ISNUMBER($F795),$F795,IFERROR(--SUBSTITUTE($F795,".","/"),""))+INDEX(参数表!$B$4:$B$6,MATCH($H795,参数表!$A$4:$A$6,0))))</f>
        <v/>
      </c>
      <c r="K795" s="29" t="n"/>
      <c r="L795" s="8" t="n"/>
      <c r="M795" s="9" t="n"/>
      <c r="N795" s="29" t="n"/>
      <c r="O795" s="29" t="n"/>
      <c r="P795" s="29" t="n"/>
      <c r="Q795" s="29" t="n"/>
      <c r="R795" s="9" t="n"/>
      <c r="S795" s="9" t="n"/>
      <c r="T795" s="9" t="n"/>
      <c r="U795" s="9" t="n"/>
      <c r="V795" s="8" t="n"/>
      <c r="W795" s="29" t="n"/>
    </row>
    <row r="796" ht="15" customHeight="1">
      <c r="A796" s="8" t="n"/>
      <c r="B796" s="8" t="n"/>
      <c r="C796" s="8" t="n"/>
      <c r="D796" s="8" t="n"/>
      <c r="E796" s="9" t="n"/>
      <c r="F796" s="29" t="n"/>
      <c r="G796" s="8" t="n"/>
      <c r="H796" s="9" t="n"/>
      <c r="I796" s="9" t="n"/>
      <c r="J796" s="30">
        <f>IF(OR($H796="",NOT(ISNUMBER(IF(ISNUMBER($F796),$F796,IFERROR(--SUBSTITUTE($F796,".","/"),""))))),"",IF(AND($H796="A",ISNUMBER(IF(ISNUMBER($P796),$P796,IFERROR(--SUBSTITUTE($P796,".","/"),""))),IF(ISNUMBER($P796),$P796,IFERROR(--SUBSTITUTE($P796,".","/"),""))&gt;=IF(ISNUMBER($F796),$F796,IFERROR(--SUBSTITUTE($F796,".","/"),""))),MIN(IF(ISNUMBER($F796),$F796,IFERROR(--SUBSTITUTE($F796,".","/"),""))+INDEX(参数表!$B$4:$B$6,MATCH($H796,参数表!$A$4:$A$6,0)),IF(ISNUMBER($P796),$P796,IFERROR(--SUBSTITUTE($P796,".","/"),""))),IF(ISNUMBER($F796),$F796,IFERROR(--SUBSTITUTE($F796,".","/"),""))+INDEX(参数表!$B$4:$B$6,MATCH($H796,参数表!$A$4:$A$6,0))))</f>
        <v/>
      </c>
      <c r="K796" s="29" t="n"/>
      <c r="L796" s="8" t="n"/>
      <c r="M796" s="9" t="n"/>
      <c r="N796" s="29" t="n"/>
      <c r="O796" s="29" t="n"/>
      <c r="P796" s="29" t="n"/>
      <c r="Q796" s="29" t="n"/>
      <c r="R796" s="9" t="n"/>
      <c r="S796" s="9" t="n"/>
      <c r="T796" s="9" t="n"/>
      <c r="U796" s="9" t="n"/>
      <c r="V796" s="8" t="n"/>
      <c r="W796" s="29" t="n"/>
    </row>
    <row r="797" ht="15" customHeight="1">
      <c r="A797" s="8" t="n"/>
      <c r="B797" s="8" t="n"/>
      <c r="C797" s="8" t="n"/>
      <c r="D797" s="8" t="n"/>
      <c r="E797" s="9" t="n"/>
      <c r="F797" s="29" t="n"/>
      <c r="G797" s="8" t="n"/>
      <c r="H797" s="9" t="n"/>
      <c r="I797" s="9" t="n"/>
      <c r="J797" s="30">
        <f>IF(OR($H797="",NOT(ISNUMBER(IF(ISNUMBER($F797),$F797,IFERROR(--SUBSTITUTE($F797,".","/"),""))))),"",IF(AND($H797="A",ISNUMBER(IF(ISNUMBER($P797),$P797,IFERROR(--SUBSTITUTE($P797,".","/"),""))),IF(ISNUMBER($P797),$P797,IFERROR(--SUBSTITUTE($P797,".","/"),""))&gt;=IF(ISNUMBER($F797),$F797,IFERROR(--SUBSTITUTE($F797,".","/"),""))),MIN(IF(ISNUMBER($F797),$F797,IFERROR(--SUBSTITUTE($F797,".","/"),""))+INDEX(参数表!$B$4:$B$6,MATCH($H797,参数表!$A$4:$A$6,0)),IF(ISNUMBER($P797),$P797,IFERROR(--SUBSTITUTE($P797,".","/"),""))),IF(ISNUMBER($F797),$F797,IFERROR(--SUBSTITUTE($F797,".","/"),""))+INDEX(参数表!$B$4:$B$6,MATCH($H797,参数表!$A$4:$A$6,0))))</f>
        <v/>
      </c>
      <c r="K797" s="29" t="n"/>
      <c r="L797" s="8" t="n"/>
      <c r="M797" s="9" t="n"/>
      <c r="N797" s="29" t="n"/>
      <c r="O797" s="29" t="n"/>
      <c r="P797" s="29" t="n"/>
      <c r="Q797" s="29" t="n"/>
      <c r="R797" s="9" t="n"/>
      <c r="S797" s="9" t="n"/>
      <c r="T797" s="9" t="n"/>
      <c r="U797" s="9" t="n"/>
      <c r="V797" s="8" t="n"/>
      <c r="W797" s="29" t="n"/>
    </row>
    <row r="798" ht="15" customHeight="1">
      <c r="A798" s="8" t="n"/>
      <c r="B798" s="8" t="n"/>
      <c r="C798" s="8" t="n"/>
      <c r="D798" s="8" t="n"/>
      <c r="E798" s="9" t="n"/>
      <c r="F798" s="29" t="n"/>
      <c r="G798" s="8" t="n"/>
      <c r="H798" s="9" t="n"/>
      <c r="I798" s="9" t="n"/>
      <c r="J798" s="30">
        <f>IF(OR($H798="",NOT(ISNUMBER(IF(ISNUMBER($F798),$F798,IFERROR(--SUBSTITUTE($F798,".","/"),""))))),"",IF(AND($H798="A",ISNUMBER(IF(ISNUMBER($P798),$P798,IFERROR(--SUBSTITUTE($P798,".","/"),""))),IF(ISNUMBER($P798),$P798,IFERROR(--SUBSTITUTE($P798,".","/"),""))&gt;=IF(ISNUMBER($F798),$F798,IFERROR(--SUBSTITUTE($F798,".","/"),""))),MIN(IF(ISNUMBER($F798),$F798,IFERROR(--SUBSTITUTE($F798,".","/"),""))+INDEX(参数表!$B$4:$B$6,MATCH($H798,参数表!$A$4:$A$6,0)),IF(ISNUMBER($P798),$P798,IFERROR(--SUBSTITUTE($P798,".","/"),""))),IF(ISNUMBER($F798),$F798,IFERROR(--SUBSTITUTE($F798,".","/"),""))+INDEX(参数表!$B$4:$B$6,MATCH($H798,参数表!$A$4:$A$6,0))))</f>
        <v/>
      </c>
      <c r="K798" s="29" t="n"/>
      <c r="L798" s="8" t="n"/>
      <c r="M798" s="9" t="n"/>
      <c r="N798" s="29" t="n"/>
      <c r="O798" s="29" t="n"/>
      <c r="P798" s="29" t="n"/>
      <c r="Q798" s="29" t="n"/>
      <c r="R798" s="9" t="n"/>
      <c r="S798" s="9" t="n"/>
      <c r="T798" s="9" t="n"/>
      <c r="U798" s="9" t="n"/>
      <c r="V798" s="8" t="n"/>
      <c r="W798" s="29" t="n"/>
    </row>
    <row r="799" ht="15" customHeight="1">
      <c r="A799" s="8" t="n"/>
      <c r="B799" s="8" t="n"/>
      <c r="C799" s="8" t="n"/>
      <c r="D799" s="8" t="n"/>
      <c r="E799" s="9" t="n"/>
      <c r="F799" s="29" t="n"/>
      <c r="G799" s="8" t="n"/>
      <c r="H799" s="9" t="n"/>
      <c r="I799" s="9" t="n"/>
      <c r="J799" s="30">
        <f>IF(OR($H799="",NOT(ISNUMBER(IF(ISNUMBER($F799),$F799,IFERROR(--SUBSTITUTE($F799,".","/"),""))))),"",IF(AND($H799="A",ISNUMBER(IF(ISNUMBER($P799),$P799,IFERROR(--SUBSTITUTE($P799,".","/"),""))),IF(ISNUMBER($P799),$P799,IFERROR(--SUBSTITUTE($P799,".","/"),""))&gt;=IF(ISNUMBER($F799),$F799,IFERROR(--SUBSTITUTE($F799,".","/"),""))),MIN(IF(ISNUMBER($F799),$F799,IFERROR(--SUBSTITUTE($F799,".","/"),""))+INDEX(参数表!$B$4:$B$6,MATCH($H799,参数表!$A$4:$A$6,0)),IF(ISNUMBER($P799),$P799,IFERROR(--SUBSTITUTE($P799,".","/"),""))),IF(ISNUMBER($F799),$F799,IFERROR(--SUBSTITUTE($F799,".","/"),""))+INDEX(参数表!$B$4:$B$6,MATCH($H799,参数表!$A$4:$A$6,0))))</f>
        <v/>
      </c>
      <c r="K799" s="29" t="n"/>
      <c r="L799" s="8" t="n"/>
      <c r="M799" s="9" t="n"/>
      <c r="N799" s="29" t="n"/>
      <c r="O799" s="29" t="n"/>
      <c r="P799" s="29" t="n"/>
      <c r="Q799" s="29" t="n"/>
      <c r="R799" s="9" t="n"/>
      <c r="S799" s="9" t="n"/>
      <c r="T799" s="9" t="n"/>
      <c r="U799" s="9" t="n"/>
      <c r="V799" s="8" t="n"/>
      <c r="W799" s="29" t="n"/>
    </row>
    <row r="800" ht="15" customHeight="1">
      <c r="A800" s="8" t="n"/>
      <c r="B800" s="8" t="n"/>
      <c r="C800" s="8" t="n"/>
      <c r="D800" s="8" t="n"/>
      <c r="E800" s="9" t="n"/>
      <c r="F800" s="29" t="n"/>
      <c r="G800" s="8" t="n"/>
      <c r="H800" s="9" t="n"/>
      <c r="I800" s="9" t="n"/>
      <c r="J800" s="30">
        <f>IF(OR($H800="",NOT(ISNUMBER(IF(ISNUMBER($F800),$F800,IFERROR(--SUBSTITUTE($F800,".","/"),""))))),"",IF(AND($H800="A",ISNUMBER(IF(ISNUMBER($P800),$P800,IFERROR(--SUBSTITUTE($P800,".","/"),""))),IF(ISNUMBER($P800),$P800,IFERROR(--SUBSTITUTE($P800,".","/"),""))&gt;=IF(ISNUMBER($F800),$F800,IFERROR(--SUBSTITUTE($F800,".","/"),""))),MIN(IF(ISNUMBER($F800),$F800,IFERROR(--SUBSTITUTE($F800,".","/"),""))+INDEX(参数表!$B$4:$B$6,MATCH($H800,参数表!$A$4:$A$6,0)),IF(ISNUMBER($P800),$P800,IFERROR(--SUBSTITUTE($P800,".","/"),""))),IF(ISNUMBER($F800),$F800,IFERROR(--SUBSTITUTE($F800,".","/"),""))+INDEX(参数表!$B$4:$B$6,MATCH($H800,参数表!$A$4:$A$6,0))))</f>
        <v/>
      </c>
      <c r="K800" s="29" t="n"/>
      <c r="L800" s="8" t="n"/>
      <c r="M800" s="9" t="n"/>
      <c r="N800" s="29" t="n"/>
      <c r="O800" s="29" t="n"/>
      <c r="P800" s="29" t="n"/>
      <c r="Q800" s="29" t="n"/>
      <c r="R800" s="9" t="n"/>
      <c r="S800" s="9" t="n"/>
      <c r="T800" s="9" t="n"/>
      <c r="U800" s="9" t="n"/>
      <c r="V800" s="8" t="n"/>
      <c r="W800" s="29" t="n"/>
    </row>
    <row r="801" ht="15" customHeight="1">
      <c r="A801" s="8" t="n"/>
      <c r="B801" s="8" t="n"/>
      <c r="C801" s="8" t="n"/>
      <c r="D801" s="8" t="n"/>
      <c r="E801" s="9" t="n"/>
      <c r="F801" s="29" t="n"/>
      <c r="G801" s="8" t="n"/>
      <c r="H801" s="9" t="n"/>
      <c r="I801" s="9" t="n"/>
      <c r="J801" s="30">
        <f>IF(OR($H801="",NOT(ISNUMBER(IF(ISNUMBER($F801),$F801,IFERROR(--SUBSTITUTE($F801,".","/"),""))))),"",IF(AND($H801="A",ISNUMBER(IF(ISNUMBER($P801),$P801,IFERROR(--SUBSTITUTE($P801,".","/"),""))),IF(ISNUMBER($P801),$P801,IFERROR(--SUBSTITUTE($P801,".","/"),""))&gt;=IF(ISNUMBER($F801),$F801,IFERROR(--SUBSTITUTE($F801,".","/"),""))),MIN(IF(ISNUMBER($F801),$F801,IFERROR(--SUBSTITUTE($F801,".","/"),""))+INDEX(参数表!$B$4:$B$6,MATCH($H801,参数表!$A$4:$A$6,0)),IF(ISNUMBER($P801),$P801,IFERROR(--SUBSTITUTE($P801,".","/"),""))),IF(ISNUMBER($F801),$F801,IFERROR(--SUBSTITUTE($F801,".","/"),""))+INDEX(参数表!$B$4:$B$6,MATCH($H801,参数表!$A$4:$A$6,0))))</f>
        <v/>
      </c>
      <c r="K801" s="29" t="n"/>
      <c r="L801" s="8" t="n"/>
      <c r="M801" s="9" t="n"/>
      <c r="N801" s="29" t="n"/>
      <c r="O801" s="29" t="n"/>
      <c r="P801" s="29" t="n"/>
      <c r="Q801" s="29" t="n"/>
      <c r="R801" s="9" t="n"/>
      <c r="S801" s="9" t="n"/>
      <c r="T801" s="9" t="n"/>
      <c r="U801" s="9" t="n"/>
      <c r="V801" s="8" t="n"/>
      <c r="W801" s="29" t="n"/>
    </row>
    <row r="802" ht="15" customHeight="1">
      <c r="A802" s="8" t="n"/>
      <c r="B802" s="8" t="n"/>
      <c r="C802" s="8" t="n"/>
      <c r="D802" s="8" t="n"/>
      <c r="E802" s="9" t="n"/>
      <c r="F802" s="29" t="n"/>
      <c r="G802" s="8" t="n"/>
      <c r="H802" s="9" t="n"/>
      <c r="I802" s="9" t="n"/>
      <c r="J802" s="30">
        <f>IF(OR($H802="",NOT(ISNUMBER(IF(ISNUMBER($F802),$F802,IFERROR(--SUBSTITUTE($F802,".","/"),""))))),"",IF(AND($H802="A",ISNUMBER(IF(ISNUMBER($P802),$P802,IFERROR(--SUBSTITUTE($P802,".","/"),""))),IF(ISNUMBER($P802),$P802,IFERROR(--SUBSTITUTE($P802,".","/"),""))&gt;=IF(ISNUMBER($F802),$F802,IFERROR(--SUBSTITUTE($F802,".","/"),""))),MIN(IF(ISNUMBER($F802),$F802,IFERROR(--SUBSTITUTE($F802,".","/"),""))+INDEX(参数表!$B$4:$B$6,MATCH($H802,参数表!$A$4:$A$6,0)),IF(ISNUMBER($P802),$P802,IFERROR(--SUBSTITUTE($P802,".","/"),""))),IF(ISNUMBER($F802),$F802,IFERROR(--SUBSTITUTE($F802,".","/"),""))+INDEX(参数表!$B$4:$B$6,MATCH($H802,参数表!$A$4:$A$6,0))))</f>
        <v/>
      </c>
      <c r="K802" s="29" t="n"/>
      <c r="L802" s="8" t="n"/>
      <c r="M802" s="9" t="n"/>
      <c r="N802" s="29" t="n"/>
      <c r="O802" s="29" t="n"/>
      <c r="P802" s="29" t="n"/>
      <c r="Q802" s="29" t="n"/>
      <c r="R802" s="9" t="n"/>
      <c r="S802" s="9" t="n"/>
      <c r="T802" s="9" t="n"/>
      <c r="U802" s="9" t="n"/>
      <c r="V802" s="8" t="n"/>
      <c r="W802" s="29" t="n"/>
    </row>
    <row r="803" ht="15" customHeight="1">
      <c r="A803" s="8" t="n"/>
      <c r="B803" s="8" t="n"/>
      <c r="C803" s="8" t="n"/>
      <c r="D803" s="8" t="n"/>
      <c r="E803" s="9" t="n"/>
      <c r="F803" s="29" t="n"/>
      <c r="G803" s="8" t="n"/>
      <c r="H803" s="9" t="n"/>
      <c r="I803" s="9" t="n"/>
      <c r="J803" s="30">
        <f>IF(OR($H803="",NOT(ISNUMBER(IF(ISNUMBER($F803),$F803,IFERROR(--SUBSTITUTE($F803,".","/"),""))))),"",IF(AND($H803="A",ISNUMBER(IF(ISNUMBER($P803),$P803,IFERROR(--SUBSTITUTE($P803,".","/"),""))),IF(ISNUMBER($P803),$P803,IFERROR(--SUBSTITUTE($P803,".","/"),""))&gt;=IF(ISNUMBER($F803),$F803,IFERROR(--SUBSTITUTE($F803,".","/"),""))),MIN(IF(ISNUMBER($F803),$F803,IFERROR(--SUBSTITUTE($F803,".","/"),""))+INDEX(参数表!$B$4:$B$6,MATCH($H803,参数表!$A$4:$A$6,0)),IF(ISNUMBER($P803),$P803,IFERROR(--SUBSTITUTE($P803,".","/"),""))),IF(ISNUMBER($F803),$F803,IFERROR(--SUBSTITUTE($F803,".","/"),""))+INDEX(参数表!$B$4:$B$6,MATCH($H803,参数表!$A$4:$A$6,0))))</f>
        <v/>
      </c>
      <c r="K803" s="29" t="n"/>
      <c r="L803" s="8" t="n"/>
      <c r="M803" s="9" t="n"/>
      <c r="N803" s="29" t="n"/>
      <c r="O803" s="29" t="n"/>
      <c r="P803" s="29" t="n"/>
      <c r="Q803" s="29" t="n"/>
      <c r="R803" s="9" t="n"/>
      <c r="S803" s="9" t="n"/>
      <c r="T803" s="9" t="n"/>
      <c r="U803" s="9" t="n"/>
      <c r="V803" s="8" t="n"/>
      <c r="W803" s="29" t="n"/>
    </row>
    <row r="804" ht="15" customHeight="1">
      <c r="A804" s="8" t="n"/>
      <c r="B804" s="8" t="n"/>
      <c r="C804" s="8" t="n"/>
      <c r="D804" s="8" t="n"/>
      <c r="E804" s="9" t="n"/>
      <c r="F804" s="29" t="n"/>
      <c r="G804" s="8" t="n"/>
      <c r="H804" s="9" t="n"/>
      <c r="I804" s="9" t="n"/>
      <c r="J804" s="30">
        <f>IF(OR($H804="",NOT(ISNUMBER(IF(ISNUMBER($F804),$F804,IFERROR(--SUBSTITUTE($F804,".","/"),""))))),"",IF(AND($H804="A",ISNUMBER(IF(ISNUMBER($P804),$P804,IFERROR(--SUBSTITUTE($P804,".","/"),""))),IF(ISNUMBER($P804),$P804,IFERROR(--SUBSTITUTE($P804,".","/"),""))&gt;=IF(ISNUMBER($F804),$F804,IFERROR(--SUBSTITUTE($F804,".","/"),""))),MIN(IF(ISNUMBER($F804),$F804,IFERROR(--SUBSTITUTE($F804,".","/"),""))+INDEX(参数表!$B$4:$B$6,MATCH($H804,参数表!$A$4:$A$6,0)),IF(ISNUMBER($P804),$P804,IFERROR(--SUBSTITUTE($P804,".","/"),""))),IF(ISNUMBER($F804),$F804,IFERROR(--SUBSTITUTE($F804,".","/"),""))+INDEX(参数表!$B$4:$B$6,MATCH($H804,参数表!$A$4:$A$6,0))))</f>
        <v/>
      </c>
      <c r="K804" s="29" t="n"/>
      <c r="L804" s="8" t="n"/>
      <c r="M804" s="9" t="n"/>
      <c r="N804" s="29" t="n"/>
      <c r="O804" s="29" t="n"/>
      <c r="P804" s="29" t="n"/>
      <c r="Q804" s="29" t="n"/>
      <c r="R804" s="9" t="n"/>
      <c r="S804" s="9" t="n"/>
      <c r="T804" s="9" t="n"/>
      <c r="U804" s="9" t="n"/>
      <c r="V804" s="8" t="n"/>
      <c r="W804" s="29" t="n"/>
    </row>
    <row r="805" ht="15" customHeight="1">
      <c r="A805" s="8" t="n"/>
      <c r="B805" s="8" t="n"/>
      <c r="C805" s="8" t="n"/>
      <c r="D805" s="8" t="n"/>
      <c r="E805" s="9" t="n"/>
      <c r="F805" s="29" t="n"/>
      <c r="G805" s="8" t="n"/>
      <c r="H805" s="9" t="n"/>
      <c r="I805" s="9" t="n"/>
      <c r="J805" s="30">
        <f>IF(OR($H805="",NOT(ISNUMBER(IF(ISNUMBER($F805),$F805,IFERROR(--SUBSTITUTE($F805,".","/"),""))))),"",IF(AND($H805="A",ISNUMBER(IF(ISNUMBER($P805),$P805,IFERROR(--SUBSTITUTE($P805,".","/"),""))),IF(ISNUMBER($P805),$P805,IFERROR(--SUBSTITUTE($P805,".","/"),""))&gt;=IF(ISNUMBER($F805),$F805,IFERROR(--SUBSTITUTE($F805,".","/"),""))),MIN(IF(ISNUMBER($F805),$F805,IFERROR(--SUBSTITUTE($F805,".","/"),""))+INDEX(参数表!$B$4:$B$6,MATCH($H805,参数表!$A$4:$A$6,0)),IF(ISNUMBER($P805),$P805,IFERROR(--SUBSTITUTE($P805,".","/"),""))),IF(ISNUMBER($F805),$F805,IFERROR(--SUBSTITUTE($F805,".","/"),""))+INDEX(参数表!$B$4:$B$6,MATCH($H805,参数表!$A$4:$A$6,0))))</f>
        <v/>
      </c>
      <c r="K805" s="29" t="n"/>
      <c r="L805" s="8" t="n"/>
      <c r="M805" s="9" t="n"/>
      <c r="N805" s="29" t="n"/>
      <c r="O805" s="29" t="n"/>
      <c r="P805" s="29" t="n"/>
      <c r="Q805" s="29" t="n"/>
      <c r="R805" s="9" t="n"/>
      <c r="S805" s="9" t="n"/>
      <c r="T805" s="9" t="n"/>
      <c r="U805" s="9" t="n"/>
      <c r="V805" s="8" t="n"/>
      <c r="W805" s="29" t="n"/>
    </row>
    <row r="806" ht="15" customHeight="1">
      <c r="A806" s="8" t="n"/>
      <c r="B806" s="8" t="n"/>
      <c r="C806" s="8" t="n"/>
      <c r="D806" s="8" t="n"/>
      <c r="E806" s="9" t="n"/>
      <c r="F806" s="29" t="n"/>
      <c r="G806" s="8" t="n"/>
      <c r="H806" s="9" t="n"/>
      <c r="I806" s="9" t="n"/>
      <c r="J806" s="30">
        <f>IF(OR($H806="",NOT(ISNUMBER(IF(ISNUMBER($F806),$F806,IFERROR(--SUBSTITUTE($F806,".","/"),""))))),"",IF(AND($H806="A",ISNUMBER(IF(ISNUMBER($P806),$P806,IFERROR(--SUBSTITUTE($P806,".","/"),""))),IF(ISNUMBER($P806),$P806,IFERROR(--SUBSTITUTE($P806,".","/"),""))&gt;=IF(ISNUMBER($F806),$F806,IFERROR(--SUBSTITUTE($F806,".","/"),""))),MIN(IF(ISNUMBER($F806),$F806,IFERROR(--SUBSTITUTE($F806,".","/"),""))+INDEX(参数表!$B$4:$B$6,MATCH($H806,参数表!$A$4:$A$6,0)),IF(ISNUMBER($P806),$P806,IFERROR(--SUBSTITUTE($P806,".","/"),""))),IF(ISNUMBER($F806),$F806,IFERROR(--SUBSTITUTE($F806,".","/"),""))+INDEX(参数表!$B$4:$B$6,MATCH($H806,参数表!$A$4:$A$6,0))))</f>
        <v/>
      </c>
      <c r="K806" s="29" t="n"/>
      <c r="L806" s="8" t="n"/>
      <c r="M806" s="9" t="n"/>
      <c r="N806" s="29" t="n"/>
      <c r="O806" s="29" t="n"/>
      <c r="P806" s="29" t="n"/>
      <c r="Q806" s="29" t="n"/>
      <c r="R806" s="9" t="n"/>
      <c r="S806" s="9" t="n"/>
      <c r="T806" s="9" t="n"/>
      <c r="U806" s="9" t="n"/>
      <c r="V806" s="8" t="n"/>
      <c r="W806" s="29" t="n"/>
    </row>
    <row r="807" ht="15" customHeight="1">
      <c r="A807" s="8" t="n"/>
      <c r="B807" s="8" t="n"/>
      <c r="C807" s="8" t="n"/>
      <c r="D807" s="8" t="n"/>
      <c r="E807" s="9" t="n"/>
      <c r="F807" s="29" t="n"/>
      <c r="G807" s="8" t="n"/>
      <c r="H807" s="9" t="n"/>
      <c r="I807" s="9" t="n"/>
      <c r="J807" s="30">
        <f>IF(OR($H807="",NOT(ISNUMBER(IF(ISNUMBER($F807),$F807,IFERROR(--SUBSTITUTE($F807,".","/"),""))))),"",IF(AND($H807="A",ISNUMBER(IF(ISNUMBER($P807),$P807,IFERROR(--SUBSTITUTE($P807,".","/"),""))),IF(ISNUMBER($P807),$P807,IFERROR(--SUBSTITUTE($P807,".","/"),""))&gt;=IF(ISNUMBER($F807),$F807,IFERROR(--SUBSTITUTE($F807,".","/"),""))),MIN(IF(ISNUMBER($F807),$F807,IFERROR(--SUBSTITUTE($F807,".","/"),""))+INDEX(参数表!$B$4:$B$6,MATCH($H807,参数表!$A$4:$A$6,0)),IF(ISNUMBER($P807),$P807,IFERROR(--SUBSTITUTE($P807,".","/"),""))),IF(ISNUMBER($F807),$F807,IFERROR(--SUBSTITUTE($F807,".","/"),""))+INDEX(参数表!$B$4:$B$6,MATCH($H807,参数表!$A$4:$A$6,0))))</f>
        <v/>
      </c>
      <c r="K807" s="29" t="n"/>
      <c r="L807" s="8" t="n"/>
      <c r="M807" s="9" t="n"/>
      <c r="N807" s="29" t="n"/>
      <c r="O807" s="29" t="n"/>
      <c r="P807" s="29" t="n"/>
      <c r="Q807" s="29" t="n"/>
      <c r="R807" s="9" t="n"/>
      <c r="S807" s="9" t="n"/>
      <c r="T807" s="9" t="n"/>
      <c r="U807" s="9" t="n"/>
      <c r="V807" s="8" t="n"/>
      <c r="W807" s="29" t="n"/>
    </row>
    <row r="808" ht="15" customHeight="1">
      <c r="A808" s="8" t="n"/>
      <c r="B808" s="8" t="n"/>
      <c r="C808" s="8" t="n"/>
      <c r="D808" s="8" t="n"/>
      <c r="E808" s="9" t="n"/>
      <c r="F808" s="29" t="n"/>
      <c r="G808" s="8" t="n"/>
      <c r="H808" s="9" t="n"/>
      <c r="I808" s="9" t="n"/>
      <c r="J808" s="30">
        <f>IF(OR($H808="",NOT(ISNUMBER(IF(ISNUMBER($F808),$F808,IFERROR(--SUBSTITUTE($F808,".","/"),""))))),"",IF(AND($H808="A",ISNUMBER(IF(ISNUMBER($P808),$P808,IFERROR(--SUBSTITUTE($P808,".","/"),""))),IF(ISNUMBER($P808),$P808,IFERROR(--SUBSTITUTE($P808,".","/"),""))&gt;=IF(ISNUMBER($F808),$F808,IFERROR(--SUBSTITUTE($F808,".","/"),""))),MIN(IF(ISNUMBER($F808),$F808,IFERROR(--SUBSTITUTE($F808,".","/"),""))+INDEX(参数表!$B$4:$B$6,MATCH($H808,参数表!$A$4:$A$6,0)),IF(ISNUMBER($P808),$P808,IFERROR(--SUBSTITUTE($P808,".","/"),""))),IF(ISNUMBER($F808),$F808,IFERROR(--SUBSTITUTE($F808,".","/"),""))+INDEX(参数表!$B$4:$B$6,MATCH($H808,参数表!$A$4:$A$6,0))))</f>
        <v/>
      </c>
      <c r="K808" s="29" t="n"/>
      <c r="L808" s="8" t="n"/>
      <c r="M808" s="9" t="n"/>
      <c r="N808" s="29" t="n"/>
      <c r="O808" s="29" t="n"/>
      <c r="P808" s="29" t="n"/>
      <c r="Q808" s="29" t="n"/>
      <c r="R808" s="9" t="n"/>
      <c r="S808" s="9" t="n"/>
      <c r="T808" s="9" t="n"/>
      <c r="U808" s="9" t="n"/>
      <c r="V808" s="8" t="n"/>
      <c r="W808" s="29" t="n"/>
    </row>
    <row r="809" ht="15" customHeight="1">
      <c r="A809" s="8" t="n"/>
      <c r="B809" s="8" t="n"/>
      <c r="C809" s="8" t="n"/>
      <c r="D809" s="8" t="n"/>
      <c r="E809" s="9" t="n"/>
      <c r="F809" s="29" t="n"/>
      <c r="G809" s="8" t="n"/>
      <c r="H809" s="9" t="n"/>
      <c r="I809" s="9" t="n"/>
      <c r="J809" s="30">
        <f>IF(OR($H809="",NOT(ISNUMBER(IF(ISNUMBER($F809),$F809,IFERROR(--SUBSTITUTE($F809,".","/"),""))))),"",IF(AND($H809="A",ISNUMBER(IF(ISNUMBER($P809),$P809,IFERROR(--SUBSTITUTE($P809,".","/"),""))),IF(ISNUMBER($P809),$P809,IFERROR(--SUBSTITUTE($P809,".","/"),""))&gt;=IF(ISNUMBER($F809),$F809,IFERROR(--SUBSTITUTE($F809,".","/"),""))),MIN(IF(ISNUMBER($F809),$F809,IFERROR(--SUBSTITUTE($F809,".","/"),""))+INDEX(参数表!$B$4:$B$6,MATCH($H809,参数表!$A$4:$A$6,0)),IF(ISNUMBER($P809),$P809,IFERROR(--SUBSTITUTE($P809,".","/"),""))),IF(ISNUMBER($F809),$F809,IFERROR(--SUBSTITUTE($F809,".","/"),""))+INDEX(参数表!$B$4:$B$6,MATCH($H809,参数表!$A$4:$A$6,0))))</f>
        <v/>
      </c>
      <c r="K809" s="29" t="n"/>
      <c r="L809" s="8" t="n"/>
      <c r="M809" s="9" t="n"/>
      <c r="N809" s="29" t="n"/>
      <c r="O809" s="29" t="n"/>
      <c r="P809" s="29" t="n"/>
      <c r="Q809" s="29" t="n"/>
      <c r="R809" s="9" t="n"/>
      <c r="S809" s="9" t="n"/>
      <c r="T809" s="9" t="n"/>
      <c r="U809" s="9" t="n"/>
      <c r="V809" s="8" t="n"/>
      <c r="W809" s="29" t="n"/>
    </row>
    <row r="810" ht="15" customHeight="1">
      <c r="A810" s="8" t="n"/>
      <c r="B810" s="8" t="n"/>
      <c r="C810" s="8" t="n"/>
      <c r="D810" s="8" t="n"/>
      <c r="E810" s="9" t="n"/>
      <c r="F810" s="29" t="n"/>
      <c r="G810" s="8" t="n"/>
      <c r="H810" s="9" t="n"/>
      <c r="I810" s="9" t="n"/>
      <c r="J810" s="30">
        <f>IF(OR($H810="",NOT(ISNUMBER(IF(ISNUMBER($F810),$F810,IFERROR(--SUBSTITUTE($F810,".","/"),""))))),"",IF(AND($H810="A",ISNUMBER(IF(ISNUMBER($P810),$P810,IFERROR(--SUBSTITUTE($P810,".","/"),""))),IF(ISNUMBER($P810),$P810,IFERROR(--SUBSTITUTE($P810,".","/"),""))&gt;=IF(ISNUMBER($F810),$F810,IFERROR(--SUBSTITUTE($F810,".","/"),""))),MIN(IF(ISNUMBER($F810),$F810,IFERROR(--SUBSTITUTE($F810,".","/"),""))+INDEX(参数表!$B$4:$B$6,MATCH($H810,参数表!$A$4:$A$6,0)),IF(ISNUMBER($P810),$P810,IFERROR(--SUBSTITUTE($P810,".","/"),""))),IF(ISNUMBER($F810),$F810,IFERROR(--SUBSTITUTE($F810,".","/"),""))+INDEX(参数表!$B$4:$B$6,MATCH($H810,参数表!$A$4:$A$6,0))))</f>
        <v/>
      </c>
      <c r="K810" s="29" t="n"/>
      <c r="L810" s="8" t="n"/>
      <c r="M810" s="9" t="n"/>
      <c r="N810" s="29" t="n"/>
      <c r="O810" s="29" t="n"/>
      <c r="P810" s="29" t="n"/>
      <c r="Q810" s="29" t="n"/>
      <c r="R810" s="9" t="n"/>
      <c r="S810" s="9" t="n"/>
      <c r="T810" s="9" t="n"/>
      <c r="U810" s="9" t="n"/>
      <c r="V810" s="8" t="n"/>
      <c r="W810" s="29" t="n"/>
    </row>
    <row r="811" ht="15" customHeight="1">
      <c r="A811" s="8" t="n"/>
      <c r="B811" s="8" t="n"/>
      <c r="C811" s="8" t="n"/>
      <c r="D811" s="8" t="n"/>
      <c r="E811" s="9" t="n"/>
      <c r="F811" s="29" t="n"/>
      <c r="G811" s="8" t="n"/>
      <c r="H811" s="9" t="n"/>
      <c r="I811" s="9" t="n"/>
      <c r="J811" s="30">
        <f>IF(OR($H811="",NOT(ISNUMBER(IF(ISNUMBER($F811),$F811,IFERROR(--SUBSTITUTE($F811,".","/"),""))))),"",IF(AND($H811="A",ISNUMBER(IF(ISNUMBER($P811),$P811,IFERROR(--SUBSTITUTE($P811,".","/"),""))),IF(ISNUMBER($P811),$P811,IFERROR(--SUBSTITUTE($P811,".","/"),""))&gt;=IF(ISNUMBER($F811),$F811,IFERROR(--SUBSTITUTE($F811,".","/"),""))),MIN(IF(ISNUMBER($F811),$F811,IFERROR(--SUBSTITUTE($F811,".","/"),""))+INDEX(参数表!$B$4:$B$6,MATCH($H811,参数表!$A$4:$A$6,0)),IF(ISNUMBER($P811),$P811,IFERROR(--SUBSTITUTE($P811,".","/"),""))),IF(ISNUMBER($F811),$F811,IFERROR(--SUBSTITUTE($F811,".","/"),""))+INDEX(参数表!$B$4:$B$6,MATCH($H811,参数表!$A$4:$A$6,0))))</f>
        <v/>
      </c>
      <c r="K811" s="29" t="n"/>
      <c r="L811" s="8" t="n"/>
      <c r="M811" s="9" t="n"/>
      <c r="N811" s="29" t="n"/>
      <c r="O811" s="29" t="n"/>
      <c r="P811" s="29" t="n"/>
      <c r="Q811" s="29" t="n"/>
      <c r="R811" s="9" t="n"/>
      <c r="S811" s="9" t="n"/>
      <c r="T811" s="9" t="n"/>
      <c r="U811" s="9" t="n"/>
      <c r="V811" s="8" t="n"/>
      <c r="W811" s="29" t="n"/>
    </row>
    <row r="812" ht="15" customHeight="1">
      <c r="A812" s="8" t="n"/>
      <c r="B812" s="8" t="n"/>
      <c r="C812" s="8" t="n"/>
      <c r="D812" s="8" t="n"/>
      <c r="E812" s="9" t="n"/>
      <c r="F812" s="29" t="n"/>
      <c r="G812" s="8" t="n"/>
      <c r="H812" s="9" t="n"/>
      <c r="I812" s="9" t="n"/>
      <c r="J812" s="30">
        <f>IF(OR($H812="",NOT(ISNUMBER(IF(ISNUMBER($F812),$F812,IFERROR(--SUBSTITUTE($F812,".","/"),""))))),"",IF(AND($H812="A",ISNUMBER(IF(ISNUMBER($P812),$P812,IFERROR(--SUBSTITUTE($P812,".","/"),""))),IF(ISNUMBER($P812),$P812,IFERROR(--SUBSTITUTE($P812,".","/"),""))&gt;=IF(ISNUMBER($F812),$F812,IFERROR(--SUBSTITUTE($F812,".","/"),""))),MIN(IF(ISNUMBER($F812),$F812,IFERROR(--SUBSTITUTE($F812,".","/"),""))+INDEX(参数表!$B$4:$B$6,MATCH($H812,参数表!$A$4:$A$6,0)),IF(ISNUMBER($P812),$P812,IFERROR(--SUBSTITUTE($P812,".","/"),""))),IF(ISNUMBER($F812),$F812,IFERROR(--SUBSTITUTE($F812,".","/"),""))+INDEX(参数表!$B$4:$B$6,MATCH($H812,参数表!$A$4:$A$6,0))))</f>
        <v/>
      </c>
      <c r="K812" s="29" t="n"/>
      <c r="L812" s="8" t="n"/>
      <c r="M812" s="9" t="n"/>
      <c r="N812" s="29" t="n"/>
      <c r="O812" s="29" t="n"/>
      <c r="P812" s="29" t="n"/>
      <c r="Q812" s="29" t="n"/>
      <c r="R812" s="9" t="n"/>
      <c r="S812" s="9" t="n"/>
      <c r="T812" s="9" t="n"/>
      <c r="U812" s="9" t="n"/>
      <c r="V812" s="8" t="n"/>
      <c r="W812" s="29" t="n"/>
    </row>
    <row r="813" ht="15" customHeight="1">
      <c r="A813" s="8" t="n"/>
      <c r="B813" s="8" t="n"/>
      <c r="C813" s="8" t="n"/>
      <c r="D813" s="8" t="n"/>
      <c r="E813" s="9" t="n"/>
      <c r="F813" s="29" t="n"/>
      <c r="G813" s="8" t="n"/>
      <c r="H813" s="9" t="n"/>
      <c r="I813" s="9" t="n"/>
      <c r="J813" s="30">
        <f>IF(OR($H813="",NOT(ISNUMBER(IF(ISNUMBER($F813),$F813,IFERROR(--SUBSTITUTE($F813,".","/"),""))))),"",IF(AND($H813="A",ISNUMBER(IF(ISNUMBER($P813),$P813,IFERROR(--SUBSTITUTE($P813,".","/"),""))),IF(ISNUMBER($P813),$P813,IFERROR(--SUBSTITUTE($P813,".","/"),""))&gt;=IF(ISNUMBER($F813),$F813,IFERROR(--SUBSTITUTE($F813,".","/"),""))),MIN(IF(ISNUMBER($F813),$F813,IFERROR(--SUBSTITUTE($F813,".","/"),""))+INDEX(参数表!$B$4:$B$6,MATCH($H813,参数表!$A$4:$A$6,0)),IF(ISNUMBER($P813),$P813,IFERROR(--SUBSTITUTE($P813,".","/"),""))),IF(ISNUMBER($F813),$F813,IFERROR(--SUBSTITUTE($F813,".","/"),""))+INDEX(参数表!$B$4:$B$6,MATCH($H813,参数表!$A$4:$A$6,0))))</f>
        <v/>
      </c>
      <c r="K813" s="29" t="n"/>
      <c r="L813" s="8" t="n"/>
      <c r="M813" s="9" t="n"/>
      <c r="N813" s="29" t="n"/>
      <c r="O813" s="29" t="n"/>
      <c r="P813" s="29" t="n"/>
      <c r="Q813" s="29" t="n"/>
      <c r="R813" s="9" t="n"/>
      <c r="S813" s="9" t="n"/>
      <c r="T813" s="9" t="n"/>
      <c r="U813" s="9" t="n"/>
      <c r="V813" s="8" t="n"/>
      <c r="W813" s="29" t="n"/>
    </row>
    <row r="814" ht="15" customHeight="1">
      <c r="A814" s="8" t="n"/>
      <c r="B814" s="8" t="n"/>
      <c r="C814" s="8" t="n"/>
      <c r="D814" s="8" t="n"/>
      <c r="E814" s="9" t="n"/>
      <c r="F814" s="29" t="n"/>
      <c r="G814" s="8" t="n"/>
      <c r="H814" s="9" t="n"/>
      <c r="I814" s="9" t="n"/>
      <c r="J814" s="30">
        <f>IF(OR($H814="",NOT(ISNUMBER(IF(ISNUMBER($F814),$F814,IFERROR(--SUBSTITUTE($F814,".","/"),""))))),"",IF(AND($H814="A",ISNUMBER(IF(ISNUMBER($P814),$P814,IFERROR(--SUBSTITUTE($P814,".","/"),""))),IF(ISNUMBER($P814),$P814,IFERROR(--SUBSTITUTE($P814,".","/"),""))&gt;=IF(ISNUMBER($F814),$F814,IFERROR(--SUBSTITUTE($F814,".","/"),""))),MIN(IF(ISNUMBER($F814),$F814,IFERROR(--SUBSTITUTE($F814,".","/"),""))+INDEX(参数表!$B$4:$B$6,MATCH($H814,参数表!$A$4:$A$6,0)),IF(ISNUMBER($P814),$P814,IFERROR(--SUBSTITUTE($P814,".","/"),""))),IF(ISNUMBER($F814),$F814,IFERROR(--SUBSTITUTE($F814,".","/"),""))+INDEX(参数表!$B$4:$B$6,MATCH($H814,参数表!$A$4:$A$6,0))))</f>
        <v/>
      </c>
      <c r="K814" s="29" t="n"/>
      <c r="L814" s="8" t="n"/>
      <c r="M814" s="9" t="n"/>
      <c r="N814" s="29" t="n"/>
      <c r="O814" s="29" t="n"/>
      <c r="P814" s="29" t="n"/>
      <c r="Q814" s="29" t="n"/>
      <c r="R814" s="9" t="n"/>
      <c r="S814" s="9" t="n"/>
      <c r="T814" s="9" t="n"/>
      <c r="U814" s="9" t="n"/>
      <c r="V814" s="8" t="n"/>
      <c r="W814" s="29" t="n"/>
    </row>
    <row r="815" ht="15" customHeight="1">
      <c r="A815" s="8" t="n"/>
      <c r="B815" s="8" t="n"/>
      <c r="C815" s="8" t="n"/>
      <c r="D815" s="8" t="n"/>
      <c r="E815" s="9" t="n"/>
      <c r="F815" s="29" t="n"/>
      <c r="G815" s="8" t="n"/>
      <c r="H815" s="9" t="n"/>
      <c r="I815" s="9" t="n"/>
      <c r="J815" s="30">
        <f>IF(OR($H815="",NOT(ISNUMBER(IF(ISNUMBER($F815),$F815,IFERROR(--SUBSTITUTE($F815,".","/"),""))))),"",IF(AND($H815="A",ISNUMBER(IF(ISNUMBER($P815),$P815,IFERROR(--SUBSTITUTE($P815,".","/"),""))),IF(ISNUMBER($P815),$P815,IFERROR(--SUBSTITUTE($P815,".","/"),""))&gt;=IF(ISNUMBER($F815),$F815,IFERROR(--SUBSTITUTE($F815,".","/"),""))),MIN(IF(ISNUMBER($F815),$F815,IFERROR(--SUBSTITUTE($F815,".","/"),""))+INDEX(参数表!$B$4:$B$6,MATCH($H815,参数表!$A$4:$A$6,0)),IF(ISNUMBER($P815),$P815,IFERROR(--SUBSTITUTE($P815,".","/"),""))),IF(ISNUMBER($F815),$F815,IFERROR(--SUBSTITUTE($F815,".","/"),""))+INDEX(参数表!$B$4:$B$6,MATCH($H815,参数表!$A$4:$A$6,0))))</f>
        <v/>
      </c>
      <c r="K815" s="29" t="n"/>
      <c r="L815" s="8" t="n"/>
      <c r="M815" s="9" t="n"/>
      <c r="N815" s="29" t="n"/>
      <c r="O815" s="29" t="n"/>
      <c r="P815" s="29" t="n"/>
      <c r="Q815" s="29" t="n"/>
      <c r="R815" s="9" t="n"/>
      <c r="S815" s="9" t="n"/>
      <c r="T815" s="9" t="n"/>
      <c r="U815" s="9" t="n"/>
      <c r="V815" s="8" t="n"/>
      <c r="W815" s="29" t="n"/>
    </row>
    <row r="816" ht="15" customHeight="1">
      <c r="A816" s="8" t="n"/>
      <c r="B816" s="8" t="n"/>
      <c r="C816" s="8" t="n"/>
      <c r="D816" s="8" t="n"/>
      <c r="E816" s="9" t="n"/>
      <c r="F816" s="29" t="n"/>
      <c r="G816" s="8" t="n"/>
      <c r="H816" s="9" t="n"/>
      <c r="I816" s="9" t="n"/>
      <c r="J816" s="30">
        <f>IF(OR($H816="",NOT(ISNUMBER(IF(ISNUMBER($F816),$F816,IFERROR(--SUBSTITUTE($F816,".","/"),""))))),"",IF(AND($H816="A",ISNUMBER(IF(ISNUMBER($P816),$P816,IFERROR(--SUBSTITUTE($P816,".","/"),""))),IF(ISNUMBER($P816),$P816,IFERROR(--SUBSTITUTE($P816,".","/"),""))&gt;=IF(ISNUMBER($F816),$F816,IFERROR(--SUBSTITUTE($F816,".","/"),""))),MIN(IF(ISNUMBER($F816),$F816,IFERROR(--SUBSTITUTE($F816,".","/"),""))+INDEX(参数表!$B$4:$B$6,MATCH($H816,参数表!$A$4:$A$6,0)),IF(ISNUMBER($P816),$P816,IFERROR(--SUBSTITUTE($P816,".","/"),""))),IF(ISNUMBER($F816),$F816,IFERROR(--SUBSTITUTE($F816,".","/"),""))+INDEX(参数表!$B$4:$B$6,MATCH($H816,参数表!$A$4:$A$6,0))))</f>
        <v/>
      </c>
      <c r="K816" s="29" t="n"/>
      <c r="L816" s="8" t="n"/>
      <c r="M816" s="9" t="n"/>
      <c r="N816" s="29" t="n"/>
      <c r="O816" s="29" t="n"/>
      <c r="P816" s="29" t="n"/>
      <c r="Q816" s="29" t="n"/>
      <c r="R816" s="9" t="n"/>
      <c r="S816" s="9" t="n"/>
      <c r="T816" s="9" t="n"/>
      <c r="U816" s="9" t="n"/>
      <c r="V816" s="8" t="n"/>
      <c r="W816" s="29" t="n"/>
    </row>
    <row r="817" ht="15" customHeight="1">
      <c r="A817" s="8" t="n"/>
      <c r="B817" s="8" t="n"/>
      <c r="C817" s="8" t="n"/>
      <c r="D817" s="8" t="n"/>
      <c r="E817" s="9" t="n"/>
      <c r="F817" s="29" t="n"/>
      <c r="G817" s="8" t="n"/>
      <c r="H817" s="9" t="n"/>
      <c r="I817" s="9" t="n"/>
      <c r="J817" s="30">
        <f>IF(OR($H817="",NOT(ISNUMBER(IF(ISNUMBER($F817),$F817,IFERROR(--SUBSTITUTE($F817,".","/"),""))))),"",IF(AND($H817="A",ISNUMBER(IF(ISNUMBER($P817),$P817,IFERROR(--SUBSTITUTE($P817,".","/"),""))),IF(ISNUMBER($P817),$P817,IFERROR(--SUBSTITUTE($P817,".","/"),""))&gt;=IF(ISNUMBER($F817),$F817,IFERROR(--SUBSTITUTE($F817,".","/"),""))),MIN(IF(ISNUMBER($F817),$F817,IFERROR(--SUBSTITUTE($F817,".","/"),""))+INDEX(参数表!$B$4:$B$6,MATCH($H817,参数表!$A$4:$A$6,0)),IF(ISNUMBER($P817),$P817,IFERROR(--SUBSTITUTE($P817,".","/"),""))),IF(ISNUMBER($F817),$F817,IFERROR(--SUBSTITUTE($F817,".","/"),""))+INDEX(参数表!$B$4:$B$6,MATCH($H817,参数表!$A$4:$A$6,0))))</f>
        <v/>
      </c>
      <c r="K817" s="29" t="n"/>
      <c r="L817" s="8" t="n"/>
      <c r="M817" s="9" t="n"/>
      <c r="N817" s="29" t="n"/>
      <c r="O817" s="29" t="n"/>
      <c r="P817" s="29" t="n"/>
      <c r="Q817" s="29" t="n"/>
      <c r="R817" s="9" t="n"/>
      <c r="S817" s="9" t="n"/>
      <c r="T817" s="9" t="n"/>
      <c r="U817" s="9" t="n"/>
      <c r="V817" s="8" t="n"/>
      <c r="W817" s="29" t="n"/>
    </row>
    <row r="818" ht="15" customHeight="1">
      <c r="A818" s="8" t="n"/>
      <c r="B818" s="8" t="n"/>
      <c r="C818" s="8" t="n"/>
      <c r="D818" s="8" t="n"/>
      <c r="E818" s="9" t="n"/>
      <c r="F818" s="29" t="n"/>
      <c r="G818" s="8" t="n"/>
      <c r="H818" s="9" t="n"/>
      <c r="I818" s="9" t="n"/>
      <c r="J818" s="30">
        <f>IF(OR($H818="",NOT(ISNUMBER(IF(ISNUMBER($F818),$F818,IFERROR(--SUBSTITUTE($F818,".","/"),""))))),"",IF(AND($H818="A",ISNUMBER(IF(ISNUMBER($P818),$P818,IFERROR(--SUBSTITUTE($P818,".","/"),""))),IF(ISNUMBER($P818),$P818,IFERROR(--SUBSTITUTE($P818,".","/"),""))&gt;=IF(ISNUMBER($F818),$F818,IFERROR(--SUBSTITUTE($F818,".","/"),""))),MIN(IF(ISNUMBER($F818),$F818,IFERROR(--SUBSTITUTE($F818,".","/"),""))+INDEX(参数表!$B$4:$B$6,MATCH($H818,参数表!$A$4:$A$6,0)),IF(ISNUMBER($P818),$P818,IFERROR(--SUBSTITUTE($P818,".","/"),""))),IF(ISNUMBER($F818),$F818,IFERROR(--SUBSTITUTE($F818,".","/"),""))+INDEX(参数表!$B$4:$B$6,MATCH($H818,参数表!$A$4:$A$6,0))))</f>
        <v/>
      </c>
      <c r="K818" s="29" t="n"/>
      <c r="L818" s="8" t="n"/>
      <c r="M818" s="9" t="n"/>
      <c r="N818" s="29" t="n"/>
      <c r="O818" s="29" t="n"/>
      <c r="P818" s="29" t="n"/>
      <c r="Q818" s="29" t="n"/>
      <c r="R818" s="9" t="n"/>
      <c r="S818" s="9" t="n"/>
      <c r="T818" s="9" t="n"/>
      <c r="U818" s="9" t="n"/>
      <c r="V818" s="8" t="n"/>
      <c r="W818" s="29" t="n"/>
    </row>
    <row r="819" ht="15" customHeight="1">
      <c r="A819" s="8" t="n"/>
      <c r="B819" s="8" t="n"/>
      <c r="C819" s="8" t="n"/>
      <c r="D819" s="8" t="n"/>
      <c r="E819" s="9" t="n"/>
      <c r="F819" s="29" t="n"/>
      <c r="G819" s="8" t="n"/>
      <c r="H819" s="9" t="n"/>
      <c r="I819" s="9" t="n"/>
      <c r="J819" s="30">
        <f>IF(OR($H819="",NOT(ISNUMBER(IF(ISNUMBER($F819),$F819,IFERROR(--SUBSTITUTE($F819,".","/"),""))))),"",IF(AND($H819="A",ISNUMBER(IF(ISNUMBER($P819),$P819,IFERROR(--SUBSTITUTE($P819,".","/"),""))),IF(ISNUMBER($P819),$P819,IFERROR(--SUBSTITUTE($P819,".","/"),""))&gt;=IF(ISNUMBER($F819),$F819,IFERROR(--SUBSTITUTE($F819,".","/"),""))),MIN(IF(ISNUMBER($F819),$F819,IFERROR(--SUBSTITUTE($F819,".","/"),""))+INDEX(参数表!$B$4:$B$6,MATCH($H819,参数表!$A$4:$A$6,0)),IF(ISNUMBER($P819),$P819,IFERROR(--SUBSTITUTE($P819,".","/"),""))),IF(ISNUMBER($F819),$F819,IFERROR(--SUBSTITUTE($F819,".","/"),""))+INDEX(参数表!$B$4:$B$6,MATCH($H819,参数表!$A$4:$A$6,0))))</f>
        <v/>
      </c>
      <c r="K819" s="29" t="n"/>
      <c r="L819" s="8" t="n"/>
      <c r="M819" s="9" t="n"/>
      <c r="N819" s="29" t="n"/>
      <c r="O819" s="29" t="n"/>
      <c r="P819" s="29" t="n"/>
      <c r="Q819" s="29" t="n"/>
      <c r="R819" s="9" t="n"/>
      <c r="S819" s="9" t="n"/>
      <c r="T819" s="9" t="n"/>
      <c r="U819" s="9" t="n"/>
      <c r="V819" s="8" t="n"/>
      <c r="W819" s="29" t="n"/>
    </row>
    <row r="820" ht="15" customHeight="1">
      <c r="A820" s="8" t="n"/>
      <c r="B820" s="8" t="n"/>
      <c r="C820" s="8" t="n"/>
      <c r="D820" s="8" t="n"/>
      <c r="E820" s="9" t="n"/>
      <c r="F820" s="29" t="n"/>
      <c r="G820" s="8" t="n"/>
      <c r="H820" s="9" t="n"/>
      <c r="I820" s="9" t="n"/>
      <c r="J820" s="30">
        <f>IF(OR($H820="",NOT(ISNUMBER(IF(ISNUMBER($F820),$F820,IFERROR(--SUBSTITUTE($F820,".","/"),""))))),"",IF(AND($H820="A",ISNUMBER(IF(ISNUMBER($P820),$P820,IFERROR(--SUBSTITUTE($P820,".","/"),""))),IF(ISNUMBER($P820),$P820,IFERROR(--SUBSTITUTE($P820,".","/"),""))&gt;=IF(ISNUMBER($F820),$F820,IFERROR(--SUBSTITUTE($F820,".","/"),""))),MIN(IF(ISNUMBER($F820),$F820,IFERROR(--SUBSTITUTE($F820,".","/"),""))+INDEX(参数表!$B$4:$B$6,MATCH($H820,参数表!$A$4:$A$6,0)),IF(ISNUMBER($P820),$P820,IFERROR(--SUBSTITUTE($P820,".","/"),""))),IF(ISNUMBER($F820),$F820,IFERROR(--SUBSTITUTE($F820,".","/"),""))+INDEX(参数表!$B$4:$B$6,MATCH($H820,参数表!$A$4:$A$6,0))))</f>
        <v/>
      </c>
      <c r="K820" s="29" t="n"/>
      <c r="L820" s="8" t="n"/>
      <c r="M820" s="9" t="n"/>
      <c r="N820" s="29" t="n"/>
      <c r="O820" s="29" t="n"/>
      <c r="P820" s="29" t="n"/>
      <c r="Q820" s="29" t="n"/>
      <c r="R820" s="9" t="n"/>
      <c r="S820" s="9" t="n"/>
      <c r="T820" s="9" t="n"/>
      <c r="U820" s="9" t="n"/>
      <c r="V820" s="8" t="n"/>
      <c r="W820" s="29" t="n"/>
    </row>
    <row r="821" ht="15" customHeight="1">
      <c r="A821" s="8" t="n"/>
      <c r="B821" s="8" t="n"/>
      <c r="C821" s="8" t="n"/>
      <c r="D821" s="8" t="n"/>
      <c r="E821" s="9" t="n"/>
      <c r="F821" s="29" t="n"/>
      <c r="G821" s="8" t="n"/>
      <c r="H821" s="9" t="n"/>
      <c r="I821" s="9" t="n"/>
      <c r="J821" s="30">
        <f>IF(OR($H821="",NOT(ISNUMBER(IF(ISNUMBER($F821),$F821,IFERROR(--SUBSTITUTE($F821,".","/"),""))))),"",IF(AND($H821="A",ISNUMBER(IF(ISNUMBER($P821),$P821,IFERROR(--SUBSTITUTE($P821,".","/"),""))),IF(ISNUMBER($P821),$P821,IFERROR(--SUBSTITUTE($P821,".","/"),""))&gt;=IF(ISNUMBER($F821),$F821,IFERROR(--SUBSTITUTE($F821,".","/"),""))),MIN(IF(ISNUMBER($F821),$F821,IFERROR(--SUBSTITUTE($F821,".","/"),""))+INDEX(参数表!$B$4:$B$6,MATCH($H821,参数表!$A$4:$A$6,0)),IF(ISNUMBER($P821),$P821,IFERROR(--SUBSTITUTE($P821,".","/"),""))),IF(ISNUMBER($F821),$F821,IFERROR(--SUBSTITUTE($F821,".","/"),""))+INDEX(参数表!$B$4:$B$6,MATCH($H821,参数表!$A$4:$A$6,0))))</f>
        <v/>
      </c>
      <c r="K821" s="29" t="n"/>
      <c r="L821" s="8" t="n"/>
      <c r="M821" s="9" t="n"/>
      <c r="N821" s="29" t="n"/>
      <c r="O821" s="29" t="n"/>
      <c r="P821" s="29" t="n"/>
      <c r="Q821" s="29" t="n"/>
      <c r="R821" s="9" t="n"/>
      <c r="S821" s="9" t="n"/>
      <c r="T821" s="9" t="n"/>
      <c r="U821" s="9" t="n"/>
      <c r="V821" s="8" t="n"/>
      <c r="W821" s="29" t="n"/>
    </row>
    <row r="822" ht="15" customHeight="1">
      <c r="A822" s="8" t="n"/>
      <c r="B822" s="8" t="n"/>
      <c r="C822" s="8" t="n"/>
      <c r="D822" s="8" t="n"/>
      <c r="E822" s="9" t="n"/>
      <c r="F822" s="29" t="n"/>
      <c r="G822" s="8" t="n"/>
      <c r="H822" s="9" t="n"/>
      <c r="I822" s="9" t="n"/>
      <c r="J822" s="30">
        <f>IF(OR($H822="",NOT(ISNUMBER(IF(ISNUMBER($F822),$F822,IFERROR(--SUBSTITUTE($F822,".","/"),""))))),"",IF(AND($H822="A",ISNUMBER(IF(ISNUMBER($P822),$P822,IFERROR(--SUBSTITUTE($P822,".","/"),""))),IF(ISNUMBER($P822),$P822,IFERROR(--SUBSTITUTE($P822,".","/"),""))&gt;=IF(ISNUMBER($F822),$F822,IFERROR(--SUBSTITUTE($F822,".","/"),""))),MIN(IF(ISNUMBER($F822),$F822,IFERROR(--SUBSTITUTE($F822,".","/"),""))+INDEX(参数表!$B$4:$B$6,MATCH($H822,参数表!$A$4:$A$6,0)),IF(ISNUMBER($P822),$P822,IFERROR(--SUBSTITUTE($P822,".","/"),""))),IF(ISNUMBER($F822),$F822,IFERROR(--SUBSTITUTE($F822,".","/"),""))+INDEX(参数表!$B$4:$B$6,MATCH($H822,参数表!$A$4:$A$6,0))))</f>
        <v/>
      </c>
      <c r="K822" s="29" t="n"/>
      <c r="L822" s="8" t="n"/>
      <c r="M822" s="9" t="n"/>
      <c r="N822" s="29" t="n"/>
      <c r="O822" s="29" t="n"/>
      <c r="P822" s="29" t="n"/>
      <c r="Q822" s="29" t="n"/>
      <c r="R822" s="9" t="n"/>
      <c r="S822" s="9" t="n"/>
      <c r="T822" s="9" t="n"/>
      <c r="U822" s="9" t="n"/>
      <c r="V822" s="8" t="n"/>
      <c r="W822" s="29" t="n"/>
    </row>
    <row r="823" ht="15" customHeight="1">
      <c r="A823" s="8" t="n"/>
      <c r="B823" s="8" t="n"/>
      <c r="C823" s="8" t="n"/>
      <c r="D823" s="8" t="n"/>
      <c r="E823" s="9" t="n"/>
      <c r="F823" s="29" t="n"/>
      <c r="G823" s="8" t="n"/>
      <c r="H823" s="9" t="n"/>
      <c r="I823" s="9" t="n"/>
      <c r="J823" s="30">
        <f>IF(OR($H823="",NOT(ISNUMBER(IF(ISNUMBER($F823),$F823,IFERROR(--SUBSTITUTE($F823,".","/"),""))))),"",IF(AND($H823="A",ISNUMBER(IF(ISNUMBER($P823),$P823,IFERROR(--SUBSTITUTE($P823,".","/"),""))),IF(ISNUMBER($P823),$P823,IFERROR(--SUBSTITUTE($P823,".","/"),""))&gt;=IF(ISNUMBER($F823),$F823,IFERROR(--SUBSTITUTE($F823,".","/"),""))),MIN(IF(ISNUMBER($F823),$F823,IFERROR(--SUBSTITUTE($F823,".","/"),""))+INDEX(参数表!$B$4:$B$6,MATCH($H823,参数表!$A$4:$A$6,0)),IF(ISNUMBER($P823),$P823,IFERROR(--SUBSTITUTE($P823,".","/"),""))),IF(ISNUMBER($F823),$F823,IFERROR(--SUBSTITUTE($F823,".","/"),""))+INDEX(参数表!$B$4:$B$6,MATCH($H823,参数表!$A$4:$A$6,0))))</f>
        <v/>
      </c>
      <c r="K823" s="29" t="n"/>
      <c r="L823" s="8" t="n"/>
      <c r="M823" s="9" t="n"/>
      <c r="N823" s="29" t="n"/>
      <c r="O823" s="29" t="n"/>
      <c r="P823" s="29" t="n"/>
      <c r="Q823" s="29" t="n"/>
      <c r="R823" s="9" t="n"/>
      <c r="S823" s="9" t="n"/>
      <c r="T823" s="9" t="n"/>
      <c r="U823" s="9" t="n"/>
      <c r="V823" s="8" t="n"/>
      <c r="W823" s="29" t="n"/>
    </row>
    <row r="824" ht="15" customHeight="1">
      <c r="A824" s="8" t="n"/>
      <c r="B824" s="8" t="n"/>
      <c r="C824" s="8" t="n"/>
      <c r="D824" s="8" t="n"/>
      <c r="E824" s="9" t="n"/>
      <c r="F824" s="29" t="n"/>
      <c r="G824" s="8" t="n"/>
      <c r="H824" s="9" t="n"/>
      <c r="I824" s="9" t="n"/>
      <c r="J824" s="30">
        <f>IF(OR($H824="",NOT(ISNUMBER(IF(ISNUMBER($F824),$F824,IFERROR(--SUBSTITUTE($F824,".","/"),""))))),"",IF(AND($H824="A",ISNUMBER(IF(ISNUMBER($P824),$P824,IFERROR(--SUBSTITUTE($P824,".","/"),""))),IF(ISNUMBER($P824),$P824,IFERROR(--SUBSTITUTE($P824,".","/"),""))&gt;=IF(ISNUMBER($F824),$F824,IFERROR(--SUBSTITUTE($F824,".","/"),""))),MIN(IF(ISNUMBER($F824),$F824,IFERROR(--SUBSTITUTE($F824,".","/"),""))+INDEX(参数表!$B$4:$B$6,MATCH($H824,参数表!$A$4:$A$6,0)),IF(ISNUMBER($P824),$P824,IFERROR(--SUBSTITUTE($P824,".","/"),""))),IF(ISNUMBER($F824),$F824,IFERROR(--SUBSTITUTE($F824,".","/"),""))+INDEX(参数表!$B$4:$B$6,MATCH($H824,参数表!$A$4:$A$6,0))))</f>
        <v/>
      </c>
      <c r="K824" s="29" t="n"/>
      <c r="L824" s="8" t="n"/>
      <c r="M824" s="9" t="n"/>
      <c r="N824" s="29" t="n"/>
      <c r="O824" s="29" t="n"/>
      <c r="P824" s="29" t="n"/>
      <c r="Q824" s="29" t="n"/>
      <c r="R824" s="9" t="n"/>
      <c r="S824" s="9" t="n"/>
      <c r="T824" s="9" t="n"/>
      <c r="U824" s="9" t="n"/>
      <c r="V824" s="8" t="n"/>
      <c r="W824" s="29" t="n"/>
    </row>
    <row r="825" ht="15" customHeight="1">
      <c r="A825" s="8" t="n"/>
      <c r="B825" s="8" t="n"/>
      <c r="C825" s="8" t="n"/>
      <c r="D825" s="8" t="n"/>
      <c r="E825" s="9" t="n"/>
      <c r="F825" s="29" t="n"/>
      <c r="G825" s="8" t="n"/>
      <c r="H825" s="9" t="n"/>
      <c r="I825" s="9" t="n"/>
      <c r="J825" s="30">
        <f>IF(OR($H825="",NOT(ISNUMBER(IF(ISNUMBER($F825),$F825,IFERROR(--SUBSTITUTE($F825,".","/"),""))))),"",IF(AND($H825="A",ISNUMBER(IF(ISNUMBER($P825),$P825,IFERROR(--SUBSTITUTE($P825,".","/"),""))),IF(ISNUMBER($P825),$P825,IFERROR(--SUBSTITUTE($P825,".","/"),""))&gt;=IF(ISNUMBER($F825),$F825,IFERROR(--SUBSTITUTE($F825,".","/"),""))),MIN(IF(ISNUMBER($F825),$F825,IFERROR(--SUBSTITUTE($F825,".","/"),""))+INDEX(参数表!$B$4:$B$6,MATCH($H825,参数表!$A$4:$A$6,0)),IF(ISNUMBER($P825),$P825,IFERROR(--SUBSTITUTE($P825,".","/"),""))),IF(ISNUMBER($F825),$F825,IFERROR(--SUBSTITUTE($F825,".","/"),""))+INDEX(参数表!$B$4:$B$6,MATCH($H825,参数表!$A$4:$A$6,0))))</f>
        <v/>
      </c>
      <c r="K825" s="29" t="n"/>
      <c r="L825" s="8" t="n"/>
      <c r="M825" s="9" t="n"/>
      <c r="N825" s="29" t="n"/>
      <c r="O825" s="29" t="n"/>
      <c r="P825" s="29" t="n"/>
      <c r="Q825" s="29" t="n"/>
      <c r="R825" s="9" t="n"/>
      <c r="S825" s="9" t="n"/>
      <c r="T825" s="9" t="n"/>
      <c r="U825" s="9" t="n"/>
      <c r="V825" s="8" t="n"/>
      <c r="W825" s="29" t="n"/>
    </row>
    <row r="826" ht="15" customHeight="1">
      <c r="A826" s="8" t="n"/>
      <c r="B826" s="8" t="n"/>
      <c r="C826" s="8" t="n"/>
      <c r="D826" s="8" t="n"/>
      <c r="E826" s="9" t="n"/>
      <c r="F826" s="29" t="n"/>
      <c r="G826" s="8" t="n"/>
      <c r="H826" s="9" t="n"/>
      <c r="I826" s="9" t="n"/>
      <c r="J826" s="30">
        <f>IF(OR($H826="",NOT(ISNUMBER(IF(ISNUMBER($F826),$F826,IFERROR(--SUBSTITUTE($F826,".","/"),""))))),"",IF(AND($H826="A",ISNUMBER(IF(ISNUMBER($P826),$P826,IFERROR(--SUBSTITUTE($P826,".","/"),""))),IF(ISNUMBER($P826),$P826,IFERROR(--SUBSTITUTE($P826,".","/"),""))&gt;=IF(ISNUMBER($F826),$F826,IFERROR(--SUBSTITUTE($F826,".","/"),""))),MIN(IF(ISNUMBER($F826),$F826,IFERROR(--SUBSTITUTE($F826,".","/"),""))+INDEX(参数表!$B$4:$B$6,MATCH($H826,参数表!$A$4:$A$6,0)),IF(ISNUMBER($P826),$P826,IFERROR(--SUBSTITUTE($P826,".","/"),""))),IF(ISNUMBER($F826),$F826,IFERROR(--SUBSTITUTE($F826,".","/"),""))+INDEX(参数表!$B$4:$B$6,MATCH($H826,参数表!$A$4:$A$6,0))))</f>
        <v/>
      </c>
      <c r="K826" s="29" t="n"/>
      <c r="L826" s="8" t="n"/>
      <c r="M826" s="9" t="n"/>
      <c r="N826" s="29" t="n"/>
      <c r="O826" s="29" t="n"/>
      <c r="P826" s="29" t="n"/>
      <c r="Q826" s="29" t="n"/>
      <c r="R826" s="9" t="n"/>
      <c r="S826" s="9" t="n"/>
      <c r="T826" s="9" t="n"/>
      <c r="U826" s="9" t="n"/>
      <c r="V826" s="8" t="n"/>
      <c r="W826" s="29" t="n"/>
    </row>
    <row r="827" ht="15" customHeight="1">
      <c r="A827" s="8" t="n"/>
      <c r="B827" s="8" t="n"/>
      <c r="C827" s="8" t="n"/>
      <c r="D827" s="8" t="n"/>
      <c r="E827" s="9" t="n"/>
      <c r="F827" s="29" t="n"/>
      <c r="G827" s="8" t="n"/>
      <c r="H827" s="9" t="n"/>
      <c r="I827" s="9" t="n"/>
      <c r="J827" s="30">
        <f>IF(OR($H827="",NOT(ISNUMBER(IF(ISNUMBER($F827),$F827,IFERROR(--SUBSTITUTE($F827,".","/"),""))))),"",IF(AND($H827="A",ISNUMBER(IF(ISNUMBER($P827),$P827,IFERROR(--SUBSTITUTE($P827,".","/"),""))),IF(ISNUMBER($P827),$P827,IFERROR(--SUBSTITUTE($P827,".","/"),""))&gt;=IF(ISNUMBER($F827),$F827,IFERROR(--SUBSTITUTE($F827,".","/"),""))),MIN(IF(ISNUMBER($F827),$F827,IFERROR(--SUBSTITUTE($F827,".","/"),""))+INDEX(参数表!$B$4:$B$6,MATCH($H827,参数表!$A$4:$A$6,0)),IF(ISNUMBER($P827),$P827,IFERROR(--SUBSTITUTE($P827,".","/"),""))),IF(ISNUMBER($F827),$F827,IFERROR(--SUBSTITUTE($F827,".","/"),""))+INDEX(参数表!$B$4:$B$6,MATCH($H827,参数表!$A$4:$A$6,0))))</f>
        <v/>
      </c>
      <c r="K827" s="29" t="n"/>
      <c r="L827" s="8" t="n"/>
      <c r="M827" s="9" t="n"/>
      <c r="N827" s="29" t="n"/>
      <c r="O827" s="29" t="n"/>
      <c r="P827" s="29" t="n"/>
      <c r="Q827" s="29" t="n"/>
      <c r="R827" s="9" t="n"/>
      <c r="S827" s="9" t="n"/>
      <c r="T827" s="9" t="n"/>
      <c r="U827" s="9" t="n"/>
      <c r="V827" s="8" t="n"/>
      <c r="W827" s="29" t="n"/>
    </row>
    <row r="828" ht="15" customHeight="1">
      <c r="A828" s="8" t="n"/>
      <c r="B828" s="8" t="n"/>
      <c r="C828" s="8" t="n"/>
      <c r="D828" s="8" t="n"/>
      <c r="E828" s="9" t="n"/>
      <c r="F828" s="29" t="n"/>
      <c r="G828" s="8" t="n"/>
      <c r="H828" s="9" t="n"/>
      <c r="I828" s="9" t="n"/>
      <c r="J828" s="30">
        <f>IF(OR($H828="",NOT(ISNUMBER(IF(ISNUMBER($F828),$F828,IFERROR(--SUBSTITUTE($F828,".","/"),""))))),"",IF(AND($H828="A",ISNUMBER(IF(ISNUMBER($P828),$P828,IFERROR(--SUBSTITUTE($P828,".","/"),""))),IF(ISNUMBER($P828),$P828,IFERROR(--SUBSTITUTE($P828,".","/"),""))&gt;=IF(ISNUMBER($F828),$F828,IFERROR(--SUBSTITUTE($F828,".","/"),""))),MIN(IF(ISNUMBER($F828),$F828,IFERROR(--SUBSTITUTE($F828,".","/"),""))+INDEX(参数表!$B$4:$B$6,MATCH($H828,参数表!$A$4:$A$6,0)),IF(ISNUMBER($P828),$P828,IFERROR(--SUBSTITUTE($P828,".","/"),""))),IF(ISNUMBER($F828),$F828,IFERROR(--SUBSTITUTE($F828,".","/"),""))+INDEX(参数表!$B$4:$B$6,MATCH($H828,参数表!$A$4:$A$6,0))))</f>
        <v/>
      </c>
      <c r="K828" s="29" t="n"/>
      <c r="L828" s="8" t="n"/>
      <c r="M828" s="9" t="n"/>
      <c r="N828" s="29" t="n"/>
      <c r="O828" s="29" t="n"/>
      <c r="P828" s="29" t="n"/>
      <c r="Q828" s="29" t="n"/>
      <c r="R828" s="9" t="n"/>
      <c r="S828" s="9" t="n"/>
      <c r="T828" s="9" t="n"/>
      <c r="U828" s="9" t="n"/>
      <c r="V828" s="8" t="n"/>
      <c r="W828" s="29" t="n"/>
    </row>
    <row r="829" ht="15" customHeight="1">
      <c r="A829" s="8" t="n"/>
      <c r="B829" s="8" t="n"/>
      <c r="C829" s="8" t="n"/>
      <c r="D829" s="8" t="n"/>
      <c r="E829" s="9" t="n"/>
      <c r="F829" s="29" t="n"/>
      <c r="G829" s="8" t="n"/>
      <c r="H829" s="9" t="n"/>
      <c r="I829" s="9" t="n"/>
      <c r="J829" s="30">
        <f>IF(OR($H829="",NOT(ISNUMBER(IF(ISNUMBER($F829),$F829,IFERROR(--SUBSTITUTE($F829,".","/"),""))))),"",IF(AND($H829="A",ISNUMBER(IF(ISNUMBER($P829),$P829,IFERROR(--SUBSTITUTE($P829,".","/"),""))),IF(ISNUMBER($P829),$P829,IFERROR(--SUBSTITUTE($P829,".","/"),""))&gt;=IF(ISNUMBER($F829),$F829,IFERROR(--SUBSTITUTE($F829,".","/"),""))),MIN(IF(ISNUMBER($F829),$F829,IFERROR(--SUBSTITUTE($F829,".","/"),""))+INDEX(参数表!$B$4:$B$6,MATCH($H829,参数表!$A$4:$A$6,0)),IF(ISNUMBER($P829),$P829,IFERROR(--SUBSTITUTE($P829,".","/"),""))),IF(ISNUMBER($F829),$F829,IFERROR(--SUBSTITUTE($F829,".","/"),""))+INDEX(参数表!$B$4:$B$6,MATCH($H829,参数表!$A$4:$A$6,0))))</f>
        <v/>
      </c>
      <c r="K829" s="29" t="n"/>
      <c r="L829" s="8" t="n"/>
      <c r="M829" s="9" t="n"/>
      <c r="N829" s="29" t="n"/>
      <c r="O829" s="29" t="n"/>
      <c r="P829" s="29" t="n"/>
      <c r="Q829" s="29" t="n"/>
      <c r="R829" s="9" t="n"/>
      <c r="S829" s="9" t="n"/>
      <c r="T829" s="9" t="n"/>
      <c r="U829" s="9" t="n"/>
      <c r="V829" s="8" t="n"/>
      <c r="W829" s="29" t="n"/>
    </row>
    <row r="830" ht="15" customHeight="1">
      <c r="A830" s="8" t="n"/>
      <c r="B830" s="8" t="n"/>
      <c r="C830" s="8" t="n"/>
      <c r="D830" s="8" t="n"/>
      <c r="E830" s="9" t="n"/>
      <c r="F830" s="29" t="n"/>
      <c r="G830" s="8" t="n"/>
      <c r="H830" s="9" t="n"/>
      <c r="I830" s="9" t="n"/>
      <c r="J830" s="30">
        <f>IF(OR($H830="",NOT(ISNUMBER(IF(ISNUMBER($F830),$F830,IFERROR(--SUBSTITUTE($F830,".","/"),""))))),"",IF(AND($H830="A",ISNUMBER(IF(ISNUMBER($P830),$P830,IFERROR(--SUBSTITUTE($P830,".","/"),""))),IF(ISNUMBER($P830),$P830,IFERROR(--SUBSTITUTE($P830,".","/"),""))&gt;=IF(ISNUMBER($F830),$F830,IFERROR(--SUBSTITUTE($F830,".","/"),""))),MIN(IF(ISNUMBER($F830),$F830,IFERROR(--SUBSTITUTE($F830,".","/"),""))+INDEX(参数表!$B$4:$B$6,MATCH($H830,参数表!$A$4:$A$6,0)),IF(ISNUMBER($P830),$P830,IFERROR(--SUBSTITUTE($P830,".","/"),""))),IF(ISNUMBER($F830),$F830,IFERROR(--SUBSTITUTE($F830,".","/"),""))+INDEX(参数表!$B$4:$B$6,MATCH($H830,参数表!$A$4:$A$6,0))))</f>
        <v/>
      </c>
      <c r="K830" s="29" t="n"/>
      <c r="L830" s="8" t="n"/>
      <c r="M830" s="9" t="n"/>
      <c r="N830" s="29" t="n"/>
      <c r="O830" s="29" t="n"/>
      <c r="P830" s="29" t="n"/>
      <c r="Q830" s="29" t="n"/>
      <c r="R830" s="9" t="n"/>
      <c r="S830" s="9" t="n"/>
      <c r="T830" s="9" t="n"/>
      <c r="U830" s="9" t="n"/>
      <c r="V830" s="8" t="n"/>
      <c r="W830" s="29" t="n"/>
    </row>
    <row r="831" ht="15" customHeight="1">
      <c r="A831" s="8" t="n"/>
      <c r="B831" s="8" t="n"/>
      <c r="C831" s="8" t="n"/>
      <c r="D831" s="8" t="n"/>
      <c r="E831" s="9" t="n"/>
      <c r="F831" s="29" t="n"/>
      <c r="G831" s="8" t="n"/>
      <c r="H831" s="9" t="n"/>
      <c r="I831" s="9" t="n"/>
      <c r="J831" s="30">
        <f>IF(OR($H831="",NOT(ISNUMBER(IF(ISNUMBER($F831),$F831,IFERROR(--SUBSTITUTE($F831,".","/"),""))))),"",IF(AND($H831="A",ISNUMBER(IF(ISNUMBER($P831),$P831,IFERROR(--SUBSTITUTE($P831,".","/"),""))),IF(ISNUMBER($P831),$P831,IFERROR(--SUBSTITUTE($P831,".","/"),""))&gt;=IF(ISNUMBER($F831),$F831,IFERROR(--SUBSTITUTE($F831,".","/"),""))),MIN(IF(ISNUMBER($F831),$F831,IFERROR(--SUBSTITUTE($F831,".","/"),""))+INDEX(参数表!$B$4:$B$6,MATCH($H831,参数表!$A$4:$A$6,0)),IF(ISNUMBER($P831),$P831,IFERROR(--SUBSTITUTE($P831,".","/"),""))),IF(ISNUMBER($F831),$F831,IFERROR(--SUBSTITUTE($F831,".","/"),""))+INDEX(参数表!$B$4:$B$6,MATCH($H831,参数表!$A$4:$A$6,0))))</f>
        <v/>
      </c>
      <c r="K831" s="29" t="n"/>
      <c r="L831" s="8" t="n"/>
      <c r="M831" s="9" t="n"/>
      <c r="N831" s="29" t="n"/>
      <c r="O831" s="29" t="n"/>
      <c r="P831" s="29" t="n"/>
      <c r="Q831" s="29" t="n"/>
      <c r="R831" s="9" t="n"/>
      <c r="S831" s="9" t="n"/>
      <c r="T831" s="9" t="n"/>
      <c r="U831" s="9" t="n"/>
      <c r="V831" s="8" t="n"/>
      <c r="W831" s="29" t="n"/>
    </row>
    <row r="832" ht="15" customHeight="1">
      <c r="A832" s="8" t="n"/>
      <c r="B832" s="8" t="n"/>
      <c r="C832" s="8" t="n"/>
      <c r="D832" s="8" t="n"/>
      <c r="E832" s="9" t="n"/>
      <c r="F832" s="29" t="n"/>
      <c r="G832" s="8" t="n"/>
      <c r="H832" s="9" t="n"/>
      <c r="I832" s="9" t="n"/>
      <c r="J832" s="30">
        <f>IF(OR($H832="",NOT(ISNUMBER(IF(ISNUMBER($F832),$F832,IFERROR(--SUBSTITUTE($F832,".","/"),""))))),"",IF(AND($H832="A",ISNUMBER(IF(ISNUMBER($P832),$P832,IFERROR(--SUBSTITUTE($P832,".","/"),""))),IF(ISNUMBER($P832),$P832,IFERROR(--SUBSTITUTE($P832,".","/"),""))&gt;=IF(ISNUMBER($F832),$F832,IFERROR(--SUBSTITUTE($F832,".","/"),""))),MIN(IF(ISNUMBER($F832),$F832,IFERROR(--SUBSTITUTE($F832,".","/"),""))+INDEX(参数表!$B$4:$B$6,MATCH($H832,参数表!$A$4:$A$6,0)),IF(ISNUMBER($P832),$P832,IFERROR(--SUBSTITUTE($P832,".","/"),""))),IF(ISNUMBER($F832),$F832,IFERROR(--SUBSTITUTE($F832,".","/"),""))+INDEX(参数表!$B$4:$B$6,MATCH($H832,参数表!$A$4:$A$6,0))))</f>
        <v/>
      </c>
      <c r="K832" s="29" t="n"/>
      <c r="L832" s="8" t="n"/>
      <c r="M832" s="9" t="n"/>
      <c r="N832" s="29" t="n"/>
      <c r="O832" s="29" t="n"/>
      <c r="P832" s="29" t="n"/>
      <c r="Q832" s="29" t="n"/>
      <c r="R832" s="9" t="n"/>
      <c r="S832" s="9" t="n"/>
      <c r="T832" s="9" t="n"/>
      <c r="U832" s="9" t="n"/>
      <c r="V832" s="8" t="n"/>
      <c r="W832" s="29" t="n"/>
    </row>
    <row r="833" ht="15" customHeight="1">
      <c r="A833" s="8" t="n"/>
      <c r="B833" s="8" t="n"/>
      <c r="C833" s="8" t="n"/>
      <c r="D833" s="8" t="n"/>
      <c r="E833" s="9" t="n"/>
      <c r="F833" s="29" t="n"/>
      <c r="G833" s="8" t="n"/>
      <c r="H833" s="9" t="n"/>
      <c r="I833" s="9" t="n"/>
      <c r="J833" s="30">
        <f>IF(OR($H833="",NOT(ISNUMBER(IF(ISNUMBER($F833),$F833,IFERROR(--SUBSTITUTE($F833,".","/"),""))))),"",IF(AND($H833="A",ISNUMBER(IF(ISNUMBER($P833),$P833,IFERROR(--SUBSTITUTE($P833,".","/"),""))),IF(ISNUMBER($P833),$P833,IFERROR(--SUBSTITUTE($P833,".","/"),""))&gt;=IF(ISNUMBER($F833),$F833,IFERROR(--SUBSTITUTE($F833,".","/"),""))),MIN(IF(ISNUMBER($F833),$F833,IFERROR(--SUBSTITUTE($F833,".","/"),""))+INDEX(参数表!$B$4:$B$6,MATCH($H833,参数表!$A$4:$A$6,0)),IF(ISNUMBER($P833),$P833,IFERROR(--SUBSTITUTE($P833,".","/"),""))),IF(ISNUMBER($F833),$F833,IFERROR(--SUBSTITUTE($F833,".","/"),""))+INDEX(参数表!$B$4:$B$6,MATCH($H833,参数表!$A$4:$A$6,0))))</f>
        <v/>
      </c>
      <c r="K833" s="29" t="n"/>
      <c r="L833" s="8" t="n"/>
      <c r="M833" s="9" t="n"/>
      <c r="N833" s="29" t="n"/>
      <c r="O833" s="29" t="n"/>
      <c r="P833" s="29" t="n"/>
      <c r="Q833" s="29" t="n"/>
      <c r="R833" s="9" t="n"/>
      <c r="S833" s="9" t="n"/>
      <c r="T833" s="9" t="n"/>
      <c r="U833" s="9" t="n"/>
      <c r="V833" s="8" t="n"/>
      <c r="W833" s="29" t="n"/>
    </row>
    <row r="834" ht="15" customHeight="1">
      <c r="A834" s="8" t="n"/>
      <c r="B834" s="8" t="n"/>
      <c r="C834" s="8" t="n"/>
      <c r="D834" s="8" t="n"/>
      <c r="E834" s="9" t="n"/>
      <c r="F834" s="29" t="n"/>
      <c r="G834" s="8" t="n"/>
      <c r="H834" s="9" t="n"/>
      <c r="I834" s="9" t="n"/>
      <c r="J834" s="30">
        <f>IF(OR($H834="",NOT(ISNUMBER(IF(ISNUMBER($F834),$F834,IFERROR(--SUBSTITUTE($F834,".","/"),""))))),"",IF(AND($H834="A",ISNUMBER(IF(ISNUMBER($P834),$P834,IFERROR(--SUBSTITUTE($P834,".","/"),""))),IF(ISNUMBER($P834),$P834,IFERROR(--SUBSTITUTE($P834,".","/"),""))&gt;=IF(ISNUMBER($F834),$F834,IFERROR(--SUBSTITUTE($F834,".","/"),""))),MIN(IF(ISNUMBER($F834),$F834,IFERROR(--SUBSTITUTE($F834,".","/"),""))+INDEX(参数表!$B$4:$B$6,MATCH($H834,参数表!$A$4:$A$6,0)),IF(ISNUMBER($P834),$P834,IFERROR(--SUBSTITUTE($P834,".","/"),""))),IF(ISNUMBER($F834),$F834,IFERROR(--SUBSTITUTE($F834,".","/"),""))+INDEX(参数表!$B$4:$B$6,MATCH($H834,参数表!$A$4:$A$6,0))))</f>
        <v/>
      </c>
      <c r="K834" s="29" t="n"/>
      <c r="L834" s="8" t="n"/>
      <c r="M834" s="9" t="n"/>
      <c r="N834" s="29" t="n"/>
      <c r="O834" s="29" t="n"/>
      <c r="P834" s="29" t="n"/>
      <c r="Q834" s="29" t="n"/>
      <c r="R834" s="9" t="n"/>
      <c r="S834" s="9" t="n"/>
      <c r="T834" s="9" t="n"/>
      <c r="U834" s="9" t="n"/>
      <c r="V834" s="8" t="n"/>
      <c r="W834" s="29" t="n"/>
    </row>
    <row r="835" ht="15" customHeight="1">
      <c r="A835" s="8" t="n"/>
      <c r="B835" s="8" t="n"/>
      <c r="C835" s="8" t="n"/>
      <c r="D835" s="8" t="n"/>
      <c r="E835" s="9" t="n"/>
      <c r="F835" s="29" t="n"/>
      <c r="G835" s="8" t="n"/>
      <c r="H835" s="9" t="n"/>
      <c r="I835" s="9" t="n"/>
      <c r="J835" s="30">
        <f>IF(OR($H835="",NOT(ISNUMBER(IF(ISNUMBER($F835),$F835,IFERROR(--SUBSTITUTE($F835,".","/"),""))))),"",IF(AND($H835="A",ISNUMBER(IF(ISNUMBER($P835),$P835,IFERROR(--SUBSTITUTE($P835,".","/"),""))),IF(ISNUMBER($P835),$P835,IFERROR(--SUBSTITUTE($P835,".","/"),""))&gt;=IF(ISNUMBER($F835),$F835,IFERROR(--SUBSTITUTE($F835,".","/"),""))),MIN(IF(ISNUMBER($F835),$F835,IFERROR(--SUBSTITUTE($F835,".","/"),""))+INDEX(参数表!$B$4:$B$6,MATCH($H835,参数表!$A$4:$A$6,0)),IF(ISNUMBER($P835),$P835,IFERROR(--SUBSTITUTE($P835,".","/"),""))),IF(ISNUMBER($F835),$F835,IFERROR(--SUBSTITUTE($F835,".","/"),""))+INDEX(参数表!$B$4:$B$6,MATCH($H835,参数表!$A$4:$A$6,0))))</f>
        <v/>
      </c>
      <c r="K835" s="29" t="n"/>
      <c r="L835" s="8" t="n"/>
      <c r="M835" s="9" t="n"/>
      <c r="N835" s="29" t="n"/>
      <c r="O835" s="29" t="n"/>
      <c r="P835" s="29" t="n"/>
      <c r="Q835" s="29" t="n"/>
      <c r="R835" s="9" t="n"/>
      <c r="S835" s="9" t="n"/>
      <c r="T835" s="9" t="n"/>
      <c r="U835" s="9" t="n"/>
      <c r="V835" s="8" t="n"/>
      <c r="W835" s="29" t="n"/>
    </row>
    <row r="836" ht="15" customHeight="1">
      <c r="A836" s="8" t="n"/>
      <c r="B836" s="8" t="n"/>
      <c r="C836" s="8" t="n"/>
      <c r="D836" s="8" t="n"/>
      <c r="E836" s="9" t="n"/>
      <c r="F836" s="29" t="n"/>
      <c r="G836" s="8" t="n"/>
      <c r="H836" s="9" t="n"/>
      <c r="I836" s="9" t="n"/>
      <c r="J836" s="30">
        <f>IF(OR($H836="",NOT(ISNUMBER(IF(ISNUMBER($F836),$F836,IFERROR(--SUBSTITUTE($F836,".","/"),""))))),"",IF(AND($H836="A",ISNUMBER(IF(ISNUMBER($P836),$P836,IFERROR(--SUBSTITUTE($P836,".","/"),""))),IF(ISNUMBER($P836),$P836,IFERROR(--SUBSTITUTE($P836,".","/"),""))&gt;=IF(ISNUMBER($F836),$F836,IFERROR(--SUBSTITUTE($F836,".","/"),""))),MIN(IF(ISNUMBER($F836),$F836,IFERROR(--SUBSTITUTE($F836,".","/"),""))+INDEX(参数表!$B$4:$B$6,MATCH($H836,参数表!$A$4:$A$6,0)),IF(ISNUMBER($P836),$P836,IFERROR(--SUBSTITUTE($P836,".","/"),""))),IF(ISNUMBER($F836),$F836,IFERROR(--SUBSTITUTE($F836,".","/"),""))+INDEX(参数表!$B$4:$B$6,MATCH($H836,参数表!$A$4:$A$6,0))))</f>
        <v/>
      </c>
      <c r="K836" s="29" t="n"/>
      <c r="L836" s="8" t="n"/>
      <c r="M836" s="9" t="n"/>
      <c r="N836" s="29" t="n"/>
      <c r="O836" s="29" t="n"/>
      <c r="P836" s="29" t="n"/>
      <c r="Q836" s="29" t="n"/>
      <c r="R836" s="9" t="n"/>
      <c r="S836" s="9" t="n"/>
      <c r="T836" s="9" t="n"/>
      <c r="U836" s="9" t="n"/>
      <c r="V836" s="8" t="n"/>
      <c r="W836" s="29" t="n"/>
    </row>
    <row r="837" ht="15" customHeight="1">
      <c r="A837" s="8" t="n"/>
      <c r="B837" s="8" t="n"/>
      <c r="C837" s="8" t="n"/>
      <c r="D837" s="8" t="n"/>
      <c r="E837" s="9" t="n"/>
      <c r="F837" s="29" t="n"/>
      <c r="G837" s="8" t="n"/>
      <c r="H837" s="9" t="n"/>
      <c r="I837" s="9" t="n"/>
      <c r="J837" s="30">
        <f>IF(OR($H837="",NOT(ISNUMBER(IF(ISNUMBER($F837),$F837,IFERROR(--SUBSTITUTE($F837,".","/"),""))))),"",IF(AND($H837="A",ISNUMBER(IF(ISNUMBER($P837),$P837,IFERROR(--SUBSTITUTE($P837,".","/"),""))),IF(ISNUMBER($P837),$P837,IFERROR(--SUBSTITUTE($P837,".","/"),""))&gt;=IF(ISNUMBER($F837),$F837,IFERROR(--SUBSTITUTE($F837,".","/"),""))),MIN(IF(ISNUMBER($F837),$F837,IFERROR(--SUBSTITUTE($F837,".","/"),""))+INDEX(参数表!$B$4:$B$6,MATCH($H837,参数表!$A$4:$A$6,0)),IF(ISNUMBER($P837),$P837,IFERROR(--SUBSTITUTE($P837,".","/"),""))),IF(ISNUMBER($F837),$F837,IFERROR(--SUBSTITUTE($F837,".","/"),""))+INDEX(参数表!$B$4:$B$6,MATCH($H837,参数表!$A$4:$A$6,0))))</f>
        <v/>
      </c>
      <c r="K837" s="29" t="n"/>
      <c r="L837" s="8" t="n"/>
      <c r="M837" s="9" t="n"/>
      <c r="N837" s="29" t="n"/>
      <c r="O837" s="29" t="n"/>
      <c r="P837" s="29" t="n"/>
      <c r="Q837" s="29" t="n"/>
      <c r="R837" s="9" t="n"/>
      <c r="S837" s="9" t="n"/>
      <c r="T837" s="9" t="n"/>
      <c r="U837" s="9" t="n"/>
      <c r="V837" s="8" t="n"/>
      <c r="W837" s="29" t="n"/>
    </row>
    <row r="838" ht="15" customHeight="1">
      <c r="A838" s="8" t="n"/>
      <c r="B838" s="8" t="n"/>
      <c r="C838" s="8" t="n"/>
      <c r="D838" s="8" t="n"/>
      <c r="E838" s="9" t="n"/>
      <c r="F838" s="29" t="n"/>
      <c r="G838" s="8" t="n"/>
      <c r="H838" s="9" t="n"/>
      <c r="I838" s="9" t="n"/>
      <c r="J838" s="30">
        <f>IF(OR($H838="",NOT(ISNUMBER(IF(ISNUMBER($F838),$F838,IFERROR(--SUBSTITUTE($F838,".","/"),""))))),"",IF(AND($H838="A",ISNUMBER(IF(ISNUMBER($P838),$P838,IFERROR(--SUBSTITUTE($P838,".","/"),""))),IF(ISNUMBER($P838),$P838,IFERROR(--SUBSTITUTE($P838,".","/"),""))&gt;=IF(ISNUMBER($F838),$F838,IFERROR(--SUBSTITUTE($F838,".","/"),""))),MIN(IF(ISNUMBER($F838),$F838,IFERROR(--SUBSTITUTE($F838,".","/"),""))+INDEX(参数表!$B$4:$B$6,MATCH($H838,参数表!$A$4:$A$6,0)),IF(ISNUMBER($P838),$P838,IFERROR(--SUBSTITUTE($P838,".","/"),""))),IF(ISNUMBER($F838),$F838,IFERROR(--SUBSTITUTE($F838,".","/"),""))+INDEX(参数表!$B$4:$B$6,MATCH($H838,参数表!$A$4:$A$6,0))))</f>
        <v/>
      </c>
      <c r="K838" s="29" t="n"/>
      <c r="L838" s="8" t="n"/>
      <c r="M838" s="9" t="n"/>
      <c r="N838" s="29" t="n"/>
      <c r="O838" s="29" t="n"/>
      <c r="P838" s="29" t="n"/>
      <c r="Q838" s="29" t="n"/>
      <c r="R838" s="9" t="n"/>
      <c r="S838" s="9" t="n"/>
      <c r="T838" s="9" t="n"/>
      <c r="U838" s="9" t="n"/>
      <c r="V838" s="8" t="n"/>
      <c r="W838" s="29" t="n"/>
    </row>
    <row r="839" ht="15" customHeight="1">
      <c r="A839" s="8" t="n"/>
      <c r="B839" s="8" t="n"/>
      <c r="C839" s="8" t="n"/>
      <c r="D839" s="8" t="n"/>
      <c r="E839" s="9" t="n"/>
      <c r="F839" s="29" t="n"/>
      <c r="G839" s="8" t="n"/>
      <c r="H839" s="9" t="n"/>
      <c r="I839" s="9" t="n"/>
      <c r="J839" s="30">
        <f>IF(OR($H839="",NOT(ISNUMBER(IF(ISNUMBER($F839),$F839,IFERROR(--SUBSTITUTE($F839,".","/"),""))))),"",IF(AND($H839="A",ISNUMBER(IF(ISNUMBER($P839),$P839,IFERROR(--SUBSTITUTE($P839,".","/"),""))),IF(ISNUMBER($P839),$P839,IFERROR(--SUBSTITUTE($P839,".","/"),""))&gt;=IF(ISNUMBER($F839),$F839,IFERROR(--SUBSTITUTE($F839,".","/"),""))),MIN(IF(ISNUMBER($F839),$F839,IFERROR(--SUBSTITUTE($F839,".","/"),""))+INDEX(参数表!$B$4:$B$6,MATCH($H839,参数表!$A$4:$A$6,0)),IF(ISNUMBER($P839),$P839,IFERROR(--SUBSTITUTE($P839,".","/"),""))),IF(ISNUMBER($F839),$F839,IFERROR(--SUBSTITUTE($F839,".","/"),""))+INDEX(参数表!$B$4:$B$6,MATCH($H839,参数表!$A$4:$A$6,0))))</f>
        <v/>
      </c>
      <c r="K839" s="29" t="n"/>
      <c r="L839" s="8" t="n"/>
      <c r="M839" s="9" t="n"/>
      <c r="N839" s="29" t="n"/>
      <c r="O839" s="29" t="n"/>
      <c r="P839" s="29" t="n"/>
      <c r="Q839" s="29" t="n"/>
      <c r="R839" s="9" t="n"/>
      <c r="S839" s="9" t="n"/>
      <c r="T839" s="9" t="n"/>
      <c r="U839" s="9" t="n"/>
      <c r="V839" s="8" t="n"/>
      <c r="W839" s="29" t="n"/>
    </row>
    <row r="840" ht="15" customHeight="1">
      <c r="A840" s="8" t="n"/>
      <c r="B840" s="8" t="n"/>
      <c r="C840" s="8" t="n"/>
      <c r="D840" s="8" t="n"/>
      <c r="E840" s="9" t="n"/>
      <c r="F840" s="29" t="n"/>
      <c r="G840" s="8" t="n"/>
      <c r="H840" s="9" t="n"/>
      <c r="I840" s="9" t="n"/>
      <c r="J840" s="30">
        <f>IF(OR($H840="",NOT(ISNUMBER(IF(ISNUMBER($F840),$F840,IFERROR(--SUBSTITUTE($F840,".","/"),""))))),"",IF(AND($H840="A",ISNUMBER(IF(ISNUMBER($P840),$P840,IFERROR(--SUBSTITUTE($P840,".","/"),""))),IF(ISNUMBER($P840),$P840,IFERROR(--SUBSTITUTE($P840,".","/"),""))&gt;=IF(ISNUMBER($F840),$F840,IFERROR(--SUBSTITUTE($F840,".","/"),""))),MIN(IF(ISNUMBER($F840),$F840,IFERROR(--SUBSTITUTE($F840,".","/"),""))+INDEX(参数表!$B$4:$B$6,MATCH($H840,参数表!$A$4:$A$6,0)),IF(ISNUMBER($P840),$P840,IFERROR(--SUBSTITUTE($P840,".","/"),""))),IF(ISNUMBER($F840),$F840,IFERROR(--SUBSTITUTE($F840,".","/"),""))+INDEX(参数表!$B$4:$B$6,MATCH($H840,参数表!$A$4:$A$6,0))))</f>
        <v/>
      </c>
      <c r="K840" s="29" t="n"/>
      <c r="L840" s="8" t="n"/>
      <c r="M840" s="9" t="n"/>
      <c r="N840" s="29" t="n"/>
      <c r="O840" s="29" t="n"/>
      <c r="P840" s="29" t="n"/>
      <c r="Q840" s="29" t="n"/>
      <c r="R840" s="9" t="n"/>
      <c r="S840" s="9" t="n"/>
      <c r="T840" s="9" t="n"/>
      <c r="U840" s="9" t="n"/>
      <c r="V840" s="8" t="n"/>
      <c r="W840" s="29" t="n"/>
    </row>
    <row r="841" ht="15" customHeight="1">
      <c r="A841" s="8" t="n"/>
      <c r="B841" s="8" t="n"/>
      <c r="C841" s="8" t="n"/>
      <c r="D841" s="8" t="n"/>
      <c r="E841" s="9" t="n"/>
      <c r="F841" s="29" t="n"/>
      <c r="G841" s="8" t="n"/>
      <c r="H841" s="9" t="n"/>
      <c r="I841" s="9" t="n"/>
      <c r="J841" s="30">
        <f>IF(OR($H841="",NOT(ISNUMBER(IF(ISNUMBER($F841),$F841,IFERROR(--SUBSTITUTE($F841,".","/"),""))))),"",IF(AND($H841="A",ISNUMBER(IF(ISNUMBER($P841),$P841,IFERROR(--SUBSTITUTE($P841,".","/"),""))),IF(ISNUMBER($P841),$P841,IFERROR(--SUBSTITUTE($P841,".","/"),""))&gt;=IF(ISNUMBER($F841),$F841,IFERROR(--SUBSTITUTE($F841,".","/"),""))),MIN(IF(ISNUMBER($F841),$F841,IFERROR(--SUBSTITUTE($F841,".","/"),""))+INDEX(参数表!$B$4:$B$6,MATCH($H841,参数表!$A$4:$A$6,0)),IF(ISNUMBER($P841),$P841,IFERROR(--SUBSTITUTE($P841,".","/"),""))),IF(ISNUMBER($F841),$F841,IFERROR(--SUBSTITUTE($F841,".","/"),""))+INDEX(参数表!$B$4:$B$6,MATCH($H841,参数表!$A$4:$A$6,0))))</f>
        <v/>
      </c>
      <c r="K841" s="29" t="n"/>
      <c r="L841" s="8" t="n"/>
      <c r="M841" s="9" t="n"/>
      <c r="N841" s="29" t="n"/>
      <c r="O841" s="29" t="n"/>
      <c r="P841" s="29" t="n"/>
      <c r="Q841" s="29" t="n"/>
      <c r="R841" s="9" t="n"/>
      <c r="S841" s="9" t="n"/>
      <c r="T841" s="9" t="n"/>
      <c r="U841" s="9" t="n"/>
      <c r="V841" s="8" t="n"/>
      <c r="W841" s="29" t="n"/>
    </row>
    <row r="842" ht="15" customHeight="1">
      <c r="A842" s="8" t="n"/>
      <c r="B842" s="8" t="n"/>
      <c r="C842" s="8" t="n"/>
      <c r="D842" s="8" t="n"/>
      <c r="E842" s="9" t="n"/>
      <c r="F842" s="29" t="n"/>
      <c r="G842" s="8" t="n"/>
      <c r="H842" s="9" t="n"/>
      <c r="I842" s="9" t="n"/>
      <c r="J842" s="30">
        <f>IF(OR($H842="",NOT(ISNUMBER(IF(ISNUMBER($F842),$F842,IFERROR(--SUBSTITUTE($F842,".","/"),""))))),"",IF(AND($H842="A",ISNUMBER(IF(ISNUMBER($P842),$P842,IFERROR(--SUBSTITUTE($P842,".","/"),""))),IF(ISNUMBER($P842),$P842,IFERROR(--SUBSTITUTE($P842,".","/"),""))&gt;=IF(ISNUMBER($F842),$F842,IFERROR(--SUBSTITUTE($F842,".","/"),""))),MIN(IF(ISNUMBER($F842),$F842,IFERROR(--SUBSTITUTE($F842,".","/"),""))+INDEX(参数表!$B$4:$B$6,MATCH($H842,参数表!$A$4:$A$6,0)),IF(ISNUMBER($P842),$P842,IFERROR(--SUBSTITUTE($P842,".","/"),""))),IF(ISNUMBER($F842),$F842,IFERROR(--SUBSTITUTE($F842,".","/"),""))+INDEX(参数表!$B$4:$B$6,MATCH($H842,参数表!$A$4:$A$6,0))))</f>
        <v/>
      </c>
      <c r="K842" s="29" t="n"/>
      <c r="L842" s="8" t="n"/>
      <c r="M842" s="9" t="n"/>
      <c r="N842" s="29" t="n"/>
      <c r="O842" s="29" t="n"/>
      <c r="P842" s="29" t="n"/>
      <c r="Q842" s="29" t="n"/>
      <c r="R842" s="9" t="n"/>
      <c r="S842" s="9" t="n"/>
      <c r="T842" s="9" t="n"/>
      <c r="U842" s="9" t="n"/>
      <c r="V842" s="8" t="n"/>
      <c r="W842" s="29" t="n"/>
    </row>
    <row r="843" ht="15" customHeight="1">
      <c r="A843" s="8" t="n"/>
      <c r="B843" s="8" t="n"/>
      <c r="C843" s="8" t="n"/>
      <c r="D843" s="8" t="n"/>
      <c r="E843" s="9" t="n"/>
      <c r="F843" s="29" t="n"/>
      <c r="G843" s="8" t="n"/>
      <c r="H843" s="9" t="n"/>
      <c r="I843" s="9" t="n"/>
      <c r="J843" s="30">
        <f>IF(OR($H843="",NOT(ISNUMBER(IF(ISNUMBER($F843),$F843,IFERROR(--SUBSTITUTE($F843,".","/"),""))))),"",IF(AND($H843="A",ISNUMBER(IF(ISNUMBER($P843),$P843,IFERROR(--SUBSTITUTE($P843,".","/"),""))),IF(ISNUMBER($P843),$P843,IFERROR(--SUBSTITUTE($P843,".","/"),""))&gt;=IF(ISNUMBER($F843),$F843,IFERROR(--SUBSTITUTE($F843,".","/"),""))),MIN(IF(ISNUMBER($F843),$F843,IFERROR(--SUBSTITUTE($F843,".","/"),""))+INDEX(参数表!$B$4:$B$6,MATCH($H843,参数表!$A$4:$A$6,0)),IF(ISNUMBER($P843),$P843,IFERROR(--SUBSTITUTE($P843,".","/"),""))),IF(ISNUMBER($F843),$F843,IFERROR(--SUBSTITUTE($F843,".","/"),""))+INDEX(参数表!$B$4:$B$6,MATCH($H843,参数表!$A$4:$A$6,0))))</f>
        <v/>
      </c>
      <c r="K843" s="29" t="n"/>
      <c r="L843" s="8" t="n"/>
      <c r="M843" s="9" t="n"/>
      <c r="N843" s="29" t="n"/>
      <c r="O843" s="29" t="n"/>
      <c r="P843" s="29" t="n"/>
      <c r="Q843" s="29" t="n"/>
      <c r="R843" s="9" t="n"/>
      <c r="S843" s="9" t="n"/>
      <c r="T843" s="9" t="n"/>
      <c r="U843" s="9" t="n"/>
      <c r="V843" s="8" t="n"/>
      <c r="W843" s="29" t="n"/>
    </row>
    <row r="844" ht="15" customHeight="1">
      <c r="A844" s="8" t="n"/>
      <c r="B844" s="8" t="n"/>
      <c r="C844" s="8" t="n"/>
      <c r="D844" s="8" t="n"/>
      <c r="E844" s="9" t="n"/>
      <c r="F844" s="29" t="n"/>
      <c r="G844" s="8" t="n"/>
      <c r="H844" s="9" t="n"/>
      <c r="I844" s="9" t="n"/>
      <c r="J844" s="30">
        <f>IF(OR($H844="",NOT(ISNUMBER(IF(ISNUMBER($F844),$F844,IFERROR(--SUBSTITUTE($F844,".","/"),""))))),"",IF(AND($H844="A",ISNUMBER(IF(ISNUMBER($P844),$P844,IFERROR(--SUBSTITUTE($P844,".","/"),""))),IF(ISNUMBER($P844),$P844,IFERROR(--SUBSTITUTE($P844,".","/"),""))&gt;=IF(ISNUMBER($F844),$F844,IFERROR(--SUBSTITUTE($F844,".","/"),""))),MIN(IF(ISNUMBER($F844),$F844,IFERROR(--SUBSTITUTE($F844,".","/"),""))+INDEX(参数表!$B$4:$B$6,MATCH($H844,参数表!$A$4:$A$6,0)),IF(ISNUMBER($P844),$P844,IFERROR(--SUBSTITUTE($P844,".","/"),""))),IF(ISNUMBER($F844),$F844,IFERROR(--SUBSTITUTE($F844,".","/"),""))+INDEX(参数表!$B$4:$B$6,MATCH($H844,参数表!$A$4:$A$6,0))))</f>
        <v/>
      </c>
      <c r="K844" s="29" t="n"/>
      <c r="L844" s="8" t="n"/>
      <c r="M844" s="9" t="n"/>
      <c r="N844" s="29" t="n"/>
      <c r="O844" s="29" t="n"/>
      <c r="P844" s="29" t="n"/>
      <c r="Q844" s="29" t="n"/>
      <c r="R844" s="9" t="n"/>
      <c r="S844" s="9" t="n"/>
      <c r="T844" s="9" t="n"/>
      <c r="U844" s="9" t="n"/>
      <c r="V844" s="8" t="n"/>
      <c r="W844" s="29" t="n"/>
    </row>
    <row r="845" ht="15" customHeight="1">
      <c r="A845" s="8" t="n"/>
      <c r="B845" s="8" t="n"/>
      <c r="C845" s="8" t="n"/>
      <c r="D845" s="8" t="n"/>
      <c r="E845" s="9" t="n"/>
      <c r="F845" s="29" t="n"/>
      <c r="G845" s="8" t="n"/>
      <c r="H845" s="9" t="n"/>
      <c r="I845" s="9" t="n"/>
      <c r="J845" s="30">
        <f>IF(OR($H845="",NOT(ISNUMBER(IF(ISNUMBER($F845),$F845,IFERROR(--SUBSTITUTE($F845,".","/"),""))))),"",IF(AND($H845="A",ISNUMBER(IF(ISNUMBER($P845),$P845,IFERROR(--SUBSTITUTE($P845,".","/"),""))),IF(ISNUMBER($P845),$P845,IFERROR(--SUBSTITUTE($P845,".","/"),""))&gt;=IF(ISNUMBER($F845),$F845,IFERROR(--SUBSTITUTE($F845,".","/"),""))),MIN(IF(ISNUMBER($F845),$F845,IFERROR(--SUBSTITUTE($F845,".","/"),""))+INDEX(参数表!$B$4:$B$6,MATCH($H845,参数表!$A$4:$A$6,0)),IF(ISNUMBER($P845),$P845,IFERROR(--SUBSTITUTE($P845,".","/"),""))),IF(ISNUMBER($F845),$F845,IFERROR(--SUBSTITUTE($F845,".","/"),""))+INDEX(参数表!$B$4:$B$6,MATCH($H845,参数表!$A$4:$A$6,0))))</f>
        <v/>
      </c>
      <c r="K845" s="29" t="n"/>
      <c r="L845" s="8" t="n"/>
      <c r="M845" s="9" t="n"/>
      <c r="N845" s="29" t="n"/>
      <c r="O845" s="29" t="n"/>
      <c r="P845" s="29" t="n"/>
      <c r="Q845" s="29" t="n"/>
      <c r="R845" s="9" t="n"/>
      <c r="S845" s="9" t="n"/>
      <c r="T845" s="9" t="n"/>
      <c r="U845" s="9" t="n"/>
      <c r="V845" s="8" t="n"/>
      <c r="W845" s="29" t="n"/>
    </row>
    <row r="846" ht="15" customHeight="1">
      <c r="A846" s="8" t="n"/>
      <c r="B846" s="8" t="n"/>
      <c r="C846" s="8" t="n"/>
      <c r="D846" s="8" t="n"/>
      <c r="E846" s="9" t="n"/>
      <c r="F846" s="29" t="n"/>
      <c r="G846" s="8" t="n"/>
      <c r="H846" s="9" t="n"/>
      <c r="I846" s="9" t="n"/>
      <c r="J846" s="30">
        <f>IF(OR($H846="",NOT(ISNUMBER(IF(ISNUMBER($F846),$F846,IFERROR(--SUBSTITUTE($F846,".","/"),""))))),"",IF(AND($H846="A",ISNUMBER(IF(ISNUMBER($P846),$P846,IFERROR(--SUBSTITUTE($P846,".","/"),""))),IF(ISNUMBER($P846),$P846,IFERROR(--SUBSTITUTE($P846,".","/"),""))&gt;=IF(ISNUMBER($F846),$F846,IFERROR(--SUBSTITUTE($F846,".","/"),""))),MIN(IF(ISNUMBER($F846),$F846,IFERROR(--SUBSTITUTE($F846,".","/"),""))+INDEX(参数表!$B$4:$B$6,MATCH($H846,参数表!$A$4:$A$6,0)),IF(ISNUMBER($P846),$P846,IFERROR(--SUBSTITUTE($P846,".","/"),""))),IF(ISNUMBER($F846),$F846,IFERROR(--SUBSTITUTE($F846,".","/"),""))+INDEX(参数表!$B$4:$B$6,MATCH($H846,参数表!$A$4:$A$6,0))))</f>
        <v/>
      </c>
      <c r="K846" s="29" t="n"/>
      <c r="L846" s="8" t="n"/>
      <c r="M846" s="9" t="n"/>
      <c r="N846" s="29" t="n"/>
      <c r="O846" s="29" t="n"/>
      <c r="P846" s="29" t="n"/>
      <c r="Q846" s="29" t="n"/>
      <c r="R846" s="9" t="n"/>
      <c r="S846" s="9" t="n"/>
      <c r="T846" s="9" t="n"/>
      <c r="U846" s="9" t="n"/>
      <c r="V846" s="8" t="n"/>
      <c r="W846" s="29" t="n"/>
    </row>
    <row r="847" ht="15" customHeight="1">
      <c r="A847" s="8" t="n"/>
      <c r="B847" s="8" t="n"/>
      <c r="C847" s="8" t="n"/>
      <c r="D847" s="8" t="n"/>
      <c r="E847" s="9" t="n"/>
      <c r="F847" s="29" t="n"/>
      <c r="G847" s="8" t="n"/>
      <c r="H847" s="9" t="n"/>
      <c r="I847" s="9" t="n"/>
      <c r="J847" s="30">
        <f>IF(OR($H847="",NOT(ISNUMBER(IF(ISNUMBER($F847),$F847,IFERROR(--SUBSTITUTE($F847,".","/"),""))))),"",IF(AND($H847="A",ISNUMBER(IF(ISNUMBER($P847),$P847,IFERROR(--SUBSTITUTE($P847,".","/"),""))),IF(ISNUMBER($P847),$P847,IFERROR(--SUBSTITUTE($P847,".","/"),""))&gt;=IF(ISNUMBER($F847),$F847,IFERROR(--SUBSTITUTE($F847,".","/"),""))),MIN(IF(ISNUMBER($F847),$F847,IFERROR(--SUBSTITUTE($F847,".","/"),""))+INDEX(参数表!$B$4:$B$6,MATCH($H847,参数表!$A$4:$A$6,0)),IF(ISNUMBER($P847),$P847,IFERROR(--SUBSTITUTE($P847,".","/"),""))),IF(ISNUMBER($F847),$F847,IFERROR(--SUBSTITUTE($F847,".","/"),""))+INDEX(参数表!$B$4:$B$6,MATCH($H847,参数表!$A$4:$A$6,0))))</f>
        <v/>
      </c>
      <c r="K847" s="29" t="n"/>
      <c r="L847" s="8" t="n"/>
      <c r="M847" s="9" t="n"/>
      <c r="N847" s="29" t="n"/>
      <c r="O847" s="29" t="n"/>
      <c r="P847" s="29" t="n"/>
      <c r="Q847" s="29" t="n"/>
      <c r="R847" s="9" t="n"/>
      <c r="S847" s="9" t="n"/>
      <c r="T847" s="9" t="n"/>
      <c r="U847" s="9" t="n"/>
      <c r="V847" s="8" t="n"/>
      <c r="W847" s="29" t="n"/>
    </row>
    <row r="848" ht="15" customHeight="1">
      <c r="A848" s="8" t="n"/>
      <c r="B848" s="8" t="n"/>
      <c r="C848" s="8" t="n"/>
      <c r="D848" s="8" t="n"/>
      <c r="E848" s="9" t="n"/>
      <c r="F848" s="29" t="n"/>
      <c r="G848" s="8" t="n"/>
      <c r="H848" s="9" t="n"/>
      <c r="I848" s="9" t="n"/>
      <c r="J848" s="30">
        <f>IF(OR($H848="",NOT(ISNUMBER(IF(ISNUMBER($F848),$F848,IFERROR(--SUBSTITUTE($F848,".","/"),""))))),"",IF(AND($H848="A",ISNUMBER(IF(ISNUMBER($P848),$P848,IFERROR(--SUBSTITUTE($P848,".","/"),""))),IF(ISNUMBER($P848),$P848,IFERROR(--SUBSTITUTE($P848,".","/"),""))&gt;=IF(ISNUMBER($F848),$F848,IFERROR(--SUBSTITUTE($F848,".","/"),""))),MIN(IF(ISNUMBER($F848),$F848,IFERROR(--SUBSTITUTE($F848,".","/"),""))+INDEX(参数表!$B$4:$B$6,MATCH($H848,参数表!$A$4:$A$6,0)),IF(ISNUMBER($P848),$P848,IFERROR(--SUBSTITUTE($P848,".","/"),""))),IF(ISNUMBER($F848),$F848,IFERROR(--SUBSTITUTE($F848,".","/"),""))+INDEX(参数表!$B$4:$B$6,MATCH($H848,参数表!$A$4:$A$6,0))))</f>
        <v/>
      </c>
      <c r="K848" s="29" t="n"/>
      <c r="L848" s="8" t="n"/>
      <c r="M848" s="9" t="n"/>
      <c r="N848" s="29" t="n"/>
      <c r="O848" s="29" t="n"/>
      <c r="P848" s="29" t="n"/>
      <c r="Q848" s="29" t="n"/>
      <c r="R848" s="9" t="n"/>
      <c r="S848" s="9" t="n"/>
      <c r="T848" s="9" t="n"/>
      <c r="U848" s="9" t="n"/>
      <c r="V848" s="8" t="n"/>
      <c r="W848" s="29" t="n"/>
    </row>
    <row r="849" ht="15" customHeight="1">
      <c r="A849" s="8" t="n"/>
      <c r="B849" s="8" t="n"/>
      <c r="C849" s="8" t="n"/>
      <c r="D849" s="8" t="n"/>
      <c r="E849" s="9" t="n"/>
      <c r="F849" s="29" t="n"/>
      <c r="G849" s="8" t="n"/>
      <c r="H849" s="9" t="n"/>
      <c r="I849" s="9" t="n"/>
      <c r="J849" s="30">
        <f>IF(OR($H849="",NOT(ISNUMBER(IF(ISNUMBER($F849),$F849,IFERROR(--SUBSTITUTE($F849,".","/"),""))))),"",IF(AND($H849="A",ISNUMBER(IF(ISNUMBER($P849),$P849,IFERROR(--SUBSTITUTE($P849,".","/"),""))),IF(ISNUMBER($P849),$P849,IFERROR(--SUBSTITUTE($P849,".","/"),""))&gt;=IF(ISNUMBER($F849),$F849,IFERROR(--SUBSTITUTE($F849,".","/"),""))),MIN(IF(ISNUMBER($F849),$F849,IFERROR(--SUBSTITUTE($F849,".","/"),""))+INDEX(参数表!$B$4:$B$6,MATCH($H849,参数表!$A$4:$A$6,0)),IF(ISNUMBER($P849),$P849,IFERROR(--SUBSTITUTE($P849,".","/"),""))),IF(ISNUMBER($F849),$F849,IFERROR(--SUBSTITUTE($F849,".","/"),""))+INDEX(参数表!$B$4:$B$6,MATCH($H849,参数表!$A$4:$A$6,0))))</f>
        <v/>
      </c>
      <c r="K849" s="29" t="n"/>
      <c r="L849" s="8" t="n"/>
      <c r="M849" s="9" t="n"/>
      <c r="N849" s="29" t="n"/>
      <c r="O849" s="29" t="n"/>
      <c r="P849" s="29" t="n"/>
      <c r="Q849" s="29" t="n"/>
      <c r="R849" s="9" t="n"/>
      <c r="S849" s="9" t="n"/>
      <c r="T849" s="9" t="n"/>
      <c r="U849" s="9" t="n"/>
      <c r="V849" s="8" t="n"/>
      <c r="W849" s="29" t="n"/>
    </row>
    <row r="850" ht="15" customHeight="1">
      <c r="A850" s="8" t="n"/>
      <c r="B850" s="8" t="n"/>
      <c r="C850" s="8" t="n"/>
      <c r="D850" s="8" t="n"/>
      <c r="E850" s="9" t="n"/>
      <c r="F850" s="29" t="n"/>
      <c r="G850" s="8" t="n"/>
      <c r="H850" s="9" t="n"/>
      <c r="I850" s="9" t="n"/>
      <c r="J850" s="30">
        <f>IF(OR($H850="",NOT(ISNUMBER(IF(ISNUMBER($F850),$F850,IFERROR(--SUBSTITUTE($F850,".","/"),""))))),"",IF(AND($H850="A",ISNUMBER(IF(ISNUMBER($P850),$P850,IFERROR(--SUBSTITUTE($P850,".","/"),""))),IF(ISNUMBER($P850),$P850,IFERROR(--SUBSTITUTE($P850,".","/"),""))&gt;=IF(ISNUMBER($F850),$F850,IFERROR(--SUBSTITUTE($F850,".","/"),""))),MIN(IF(ISNUMBER($F850),$F850,IFERROR(--SUBSTITUTE($F850,".","/"),""))+INDEX(参数表!$B$4:$B$6,MATCH($H850,参数表!$A$4:$A$6,0)),IF(ISNUMBER($P850),$P850,IFERROR(--SUBSTITUTE($P850,".","/"),""))),IF(ISNUMBER($F850),$F850,IFERROR(--SUBSTITUTE($F850,".","/"),""))+INDEX(参数表!$B$4:$B$6,MATCH($H850,参数表!$A$4:$A$6,0))))</f>
        <v/>
      </c>
      <c r="K850" s="29" t="n"/>
      <c r="L850" s="8" t="n"/>
      <c r="M850" s="9" t="n"/>
      <c r="N850" s="29" t="n"/>
      <c r="O850" s="29" t="n"/>
      <c r="P850" s="29" t="n"/>
      <c r="Q850" s="29" t="n"/>
      <c r="R850" s="9" t="n"/>
      <c r="S850" s="9" t="n"/>
      <c r="T850" s="9" t="n"/>
      <c r="U850" s="9" t="n"/>
      <c r="V850" s="8" t="n"/>
      <c r="W850" s="29" t="n"/>
    </row>
    <row r="851" ht="15" customHeight="1">
      <c r="A851" s="8" t="n"/>
      <c r="B851" s="8" t="n"/>
      <c r="C851" s="8" t="n"/>
      <c r="D851" s="8" t="n"/>
      <c r="E851" s="9" t="n"/>
      <c r="F851" s="29" t="n"/>
      <c r="G851" s="8" t="n"/>
      <c r="H851" s="9" t="n"/>
      <c r="I851" s="9" t="n"/>
      <c r="J851" s="30">
        <f>IF(OR($H851="",NOT(ISNUMBER(IF(ISNUMBER($F851),$F851,IFERROR(--SUBSTITUTE($F851,".","/"),""))))),"",IF(AND($H851="A",ISNUMBER(IF(ISNUMBER($P851),$P851,IFERROR(--SUBSTITUTE($P851,".","/"),""))),IF(ISNUMBER($P851),$P851,IFERROR(--SUBSTITUTE($P851,".","/"),""))&gt;=IF(ISNUMBER($F851),$F851,IFERROR(--SUBSTITUTE($F851,".","/"),""))),MIN(IF(ISNUMBER($F851),$F851,IFERROR(--SUBSTITUTE($F851,".","/"),""))+INDEX(参数表!$B$4:$B$6,MATCH($H851,参数表!$A$4:$A$6,0)),IF(ISNUMBER($P851),$P851,IFERROR(--SUBSTITUTE($P851,".","/"),""))),IF(ISNUMBER($F851),$F851,IFERROR(--SUBSTITUTE($F851,".","/"),""))+INDEX(参数表!$B$4:$B$6,MATCH($H851,参数表!$A$4:$A$6,0))))</f>
        <v/>
      </c>
      <c r="K851" s="29" t="n"/>
      <c r="L851" s="8" t="n"/>
      <c r="M851" s="9" t="n"/>
      <c r="N851" s="29" t="n"/>
      <c r="O851" s="29" t="n"/>
      <c r="P851" s="29" t="n"/>
      <c r="Q851" s="29" t="n"/>
      <c r="R851" s="9" t="n"/>
      <c r="S851" s="9" t="n"/>
      <c r="T851" s="9" t="n"/>
      <c r="U851" s="9" t="n"/>
      <c r="V851" s="8" t="n"/>
      <c r="W851" s="29" t="n"/>
    </row>
    <row r="852" ht="15" customHeight="1">
      <c r="A852" s="8" t="n"/>
      <c r="B852" s="8" t="n"/>
      <c r="C852" s="8" t="n"/>
      <c r="D852" s="8" t="n"/>
      <c r="E852" s="9" t="n"/>
      <c r="F852" s="29" t="n"/>
      <c r="G852" s="8" t="n"/>
      <c r="H852" s="9" t="n"/>
      <c r="I852" s="9" t="n"/>
      <c r="J852" s="30">
        <f>IF(OR($H852="",NOT(ISNUMBER(IF(ISNUMBER($F852),$F852,IFERROR(--SUBSTITUTE($F852,".","/"),""))))),"",IF(AND($H852="A",ISNUMBER(IF(ISNUMBER($P852),$P852,IFERROR(--SUBSTITUTE($P852,".","/"),""))),IF(ISNUMBER($P852),$P852,IFERROR(--SUBSTITUTE($P852,".","/"),""))&gt;=IF(ISNUMBER($F852),$F852,IFERROR(--SUBSTITUTE($F852,".","/"),""))),MIN(IF(ISNUMBER($F852),$F852,IFERROR(--SUBSTITUTE($F852,".","/"),""))+INDEX(参数表!$B$4:$B$6,MATCH($H852,参数表!$A$4:$A$6,0)),IF(ISNUMBER($P852),$P852,IFERROR(--SUBSTITUTE($P852,".","/"),""))),IF(ISNUMBER($F852),$F852,IFERROR(--SUBSTITUTE($F852,".","/"),""))+INDEX(参数表!$B$4:$B$6,MATCH($H852,参数表!$A$4:$A$6,0))))</f>
        <v/>
      </c>
      <c r="K852" s="29" t="n"/>
      <c r="L852" s="8" t="n"/>
      <c r="M852" s="9" t="n"/>
      <c r="N852" s="29" t="n"/>
      <c r="O852" s="29" t="n"/>
      <c r="P852" s="29" t="n"/>
      <c r="Q852" s="29" t="n"/>
      <c r="R852" s="9" t="n"/>
      <c r="S852" s="9" t="n"/>
      <c r="T852" s="9" t="n"/>
      <c r="U852" s="9" t="n"/>
      <c r="V852" s="8" t="n"/>
      <c r="W852" s="29" t="n"/>
    </row>
    <row r="853" ht="15" customHeight="1">
      <c r="A853" s="8" t="n"/>
      <c r="B853" s="8" t="n"/>
      <c r="C853" s="8" t="n"/>
      <c r="D853" s="8" t="n"/>
      <c r="E853" s="9" t="n"/>
      <c r="F853" s="29" t="n"/>
      <c r="G853" s="8" t="n"/>
      <c r="H853" s="9" t="n"/>
      <c r="I853" s="9" t="n"/>
      <c r="J853" s="30">
        <f>IF(OR($H853="",NOT(ISNUMBER(IF(ISNUMBER($F853),$F853,IFERROR(--SUBSTITUTE($F853,".","/"),""))))),"",IF(AND($H853="A",ISNUMBER(IF(ISNUMBER($P853),$P853,IFERROR(--SUBSTITUTE($P853,".","/"),""))),IF(ISNUMBER($P853),$P853,IFERROR(--SUBSTITUTE($P853,".","/"),""))&gt;=IF(ISNUMBER($F853),$F853,IFERROR(--SUBSTITUTE($F853,".","/"),""))),MIN(IF(ISNUMBER($F853),$F853,IFERROR(--SUBSTITUTE($F853,".","/"),""))+INDEX(参数表!$B$4:$B$6,MATCH($H853,参数表!$A$4:$A$6,0)),IF(ISNUMBER($P853),$P853,IFERROR(--SUBSTITUTE($P853,".","/"),""))),IF(ISNUMBER($F853),$F853,IFERROR(--SUBSTITUTE($F853,".","/"),""))+INDEX(参数表!$B$4:$B$6,MATCH($H853,参数表!$A$4:$A$6,0))))</f>
        <v/>
      </c>
      <c r="K853" s="29" t="n"/>
      <c r="L853" s="8" t="n"/>
      <c r="M853" s="9" t="n"/>
      <c r="N853" s="29" t="n"/>
      <c r="O853" s="29" t="n"/>
      <c r="P853" s="29" t="n"/>
      <c r="Q853" s="29" t="n"/>
      <c r="R853" s="9" t="n"/>
      <c r="S853" s="9" t="n"/>
      <c r="T853" s="9" t="n"/>
      <c r="U853" s="9" t="n"/>
      <c r="V853" s="8" t="n"/>
      <c r="W853" s="29" t="n"/>
    </row>
    <row r="854" ht="15" customHeight="1">
      <c r="A854" s="8" t="n"/>
      <c r="B854" s="8" t="n"/>
      <c r="C854" s="8" t="n"/>
      <c r="D854" s="8" t="n"/>
      <c r="E854" s="9" t="n"/>
      <c r="F854" s="29" t="n"/>
      <c r="G854" s="8" t="n"/>
      <c r="H854" s="9" t="n"/>
      <c r="I854" s="9" t="n"/>
      <c r="J854" s="30">
        <f>IF(OR($H854="",NOT(ISNUMBER(IF(ISNUMBER($F854),$F854,IFERROR(--SUBSTITUTE($F854,".","/"),""))))),"",IF(AND($H854="A",ISNUMBER(IF(ISNUMBER($P854),$P854,IFERROR(--SUBSTITUTE($P854,".","/"),""))),IF(ISNUMBER($P854),$P854,IFERROR(--SUBSTITUTE($P854,".","/"),""))&gt;=IF(ISNUMBER($F854),$F854,IFERROR(--SUBSTITUTE($F854,".","/"),""))),MIN(IF(ISNUMBER($F854),$F854,IFERROR(--SUBSTITUTE($F854,".","/"),""))+INDEX(参数表!$B$4:$B$6,MATCH($H854,参数表!$A$4:$A$6,0)),IF(ISNUMBER($P854),$P854,IFERROR(--SUBSTITUTE($P854,".","/"),""))),IF(ISNUMBER($F854),$F854,IFERROR(--SUBSTITUTE($F854,".","/"),""))+INDEX(参数表!$B$4:$B$6,MATCH($H854,参数表!$A$4:$A$6,0))))</f>
        <v/>
      </c>
      <c r="K854" s="29" t="n"/>
      <c r="L854" s="8" t="n"/>
      <c r="M854" s="9" t="n"/>
      <c r="N854" s="29" t="n"/>
      <c r="O854" s="29" t="n"/>
      <c r="P854" s="29" t="n"/>
      <c r="Q854" s="29" t="n"/>
      <c r="R854" s="9" t="n"/>
      <c r="S854" s="9" t="n"/>
      <c r="T854" s="9" t="n"/>
      <c r="U854" s="9" t="n"/>
      <c r="V854" s="8" t="n"/>
      <c r="W854" s="29" t="n"/>
    </row>
    <row r="855" ht="15" customHeight="1">
      <c r="A855" s="8" t="n"/>
      <c r="B855" s="8" t="n"/>
      <c r="C855" s="8" t="n"/>
      <c r="D855" s="8" t="n"/>
      <c r="E855" s="9" t="n"/>
      <c r="F855" s="29" t="n"/>
      <c r="G855" s="8" t="n"/>
      <c r="H855" s="9" t="n"/>
      <c r="I855" s="9" t="n"/>
      <c r="J855" s="30">
        <f>IF(OR($H855="",NOT(ISNUMBER(IF(ISNUMBER($F855),$F855,IFERROR(--SUBSTITUTE($F855,".","/"),""))))),"",IF(AND($H855="A",ISNUMBER(IF(ISNUMBER($P855),$P855,IFERROR(--SUBSTITUTE($P855,".","/"),""))),IF(ISNUMBER($P855),$P855,IFERROR(--SUBSTITUTE($P855,".","/"),""))&gt;=IF(ISNUMBER($F855),$F855,IFERROR(--SUBSTITUTE($F855,".","/"),""))),MIN(IF(ISNUMBER($F855),$F855,IFERROR(--SUBSTITUTE($F855,".","/"),""))+INDEX(参数表!$B$4:$B$6,MATCH($H855,参数表!$A$4:$A$6,0)),IF(ISNUMBER($P855),$P855,IFERROR(--SUBSTITUTE($P855,".","/"),""))),IF(ISNUMBER($F855),$F855,IFERROR(--SUBSTITUTE($F855,".","/"),""))+INDEX(参数表!$B$4:$B$6,MATCH($H855,参数表!$A$4:$A$6,0))))</f>
        <v/>
      </c>
      <c r="K855" s="29" t="n"/>
      <c r="L855" s="8" t="n"/>
      <c r="M855" s="9" t="n"/>
      <c r="N855" s="29" t="n"/>
      <c r="O855" s="29" t="n"/>
      <c r="P855" s="29" t="n"/>
      <c r="Q855" s="29" t="n"/>
      <c r="R855" s="9" t="n"/>
      <c r="S855" s="9" t="n"/>
      <c r="T855" s="9" t="n"/>
      <c r="U855" s="9" t="n"/>
      <c r="V855" s="8" t="n"/>
      <c r="W855" s="29" t="n"/>
    </row>
    <row r="856" ht="15" customHeight="1">
      <c r="A856" s="8" t="n"/>
      <c r="B856" s="8" t="n"/>
      <c r="C856" s="8" t="n"/>
      <c r="D856" s="8" t="n"/>
      <c r="E856" s="9" t="n"/>
      <c r="F856" s="29" t="n"/>
      <c r="G856" s="8" t="n"/>
      <c r="H856" s="9" t="n"/>
      <c r="I856" s="9" t="n"/>
      <c r="J856" s="30">
        <f>IF(OR($H856="",NOT(ISNUMBER(IF(ISNUMBER($F856),$F856,IFERROR(--SUBSTITUTE($F856,".","/"),""))))),"",IF(AND($H856="A",ISNUMBER(IF(ISNUMBER($P856),$P856,IFERROR(--SUBSTITUTE($P856,".","/"),""))),IF(ISNUMBER($P856),$P856,IFERROR(--SUBSTITUTE($P856,".","/"),""))&gt;=IF(ISNUMBER($F856),$F856,IFERROR(--SUBSTITUTE($F856,".","/"),""))),MIN(IF(ISNUMBER($F856),$F856,IFERROR(--SUBSTITUTE($F856,".","/"),""))+INDEX(参数表!$B$4:$B$6,MATCH($H856,参数表!$A$4:$A$6,0)),IF(ISNUMBER($P856),$P856,IFERROR(--SUBSTITUTE($P856,".","/"),""))),IF(ISNUMBER($F856),$F856,IFERROR(--SUBSTITUTE($F856,".","/"),""))+INDEX(参数表!$B$4:$B$6,MATCH($H856,参数表!$A$4:$A$6,0))))</f>
        <v/>
      </c>
      <c r="K856" s="29" t="n"/>
      <c r="L856" s="8" t="n"/>
      <c r="M856" s="9" t="n"/>
      <c r="N856" s="29" t="n"/>
      <c r="O856" s="29" t="n"/>
      <c r="P856" s="29" t="n"/>
      <c r="Q856" s="29" t="n"/>
      <c r="R856" s="9" t="n"/>
      <c r="S856" s="9" t="n"/>
      <c r="T856" s="9" t="n"/>
      <c r="U856" s="9" t="n"/>
      <c r="V856" s="8" t="n"/>
      <c r="W856" s="29" t="n"/>
    </row>
    <row r="857" ht="15" customHeight="1">
      <c r="A857" s="8" t="n"/>
      <c r="B857" s="8" t="n"/>
      <c r="C857" s="8" t="n"/>
      <c r="D857" s="8" t="n"/>
      <c r="E857" s="9" t="n"/>
      <c r="F857" s="29" t="n"/>
      <c r="G857" s="8" t="n"/>
      <c r="H857" s="9" t="n"/>
      <c r="I857" s="9" t="n"/>
      <c r="J857" s="30">
        <f>IF(OR($H857="",NOT(ISNUMBER(IF(ISNUMBER($F857),$F857,IFERROR(--SUBSTITUTE($F857,".","/"),""))))),"",IF(AND($H857="A",ISNUMBER(IF(ISNUMBER($P857),$P857,IFERROR(--SUBSTITUTE($P857,".","/"),""))),IF(ISNUMBER($P857),$P857,IFERROR(--SUBSTITUTE($P857,".","/"),""))&gt;=IF(ISNUMBER($F857),$F857,IFERROR(--SUBSTITUTE($F857,".","/"),""))),MIN(IF(ISNUMBER($F857),$F857,IFERROR(--SUBSTITUTE($F857,".","/"),""))+INDEX(参数表!$B$4:$B$6,MATCH($H857,参数表!$A$4:$A$6,0)),IF(ISNUMBER($P857),$P857,IFERROR(--SUBSTITUTE($P857,".","/"),""))),IF(ISNUMBER($F857),$F857,IFERROR(--SUBSTITUTE($F857,".","/"),""))+INDEX(参数表!$B$4:$B$6,MATCH($H857,参数表!$A$4:$A$6,0))))</f>
        <v/>
      </c>
      <c r="K857" s="29" t="n"/>
      <c r="L857" s="8" t="n"/>
      <c r="M857" s="9" t="n"/>
      <c r="N857" s="29" t="n"/>
      <c r="O857" s="29" t="n"/>
      <c r="P857" s="29" t="n"/>
      <c r="Q857" s="29" t="n"/>
      <c r="R857" s="9" t="n"/>
      <c r="S857" s="9" t="n"/>
      <c r="T857" s="9" t="n"/>
      <c r="U857" s="9" t="n"/>
      <c r="V857" s="8" t="n"/>
      <c r="W857" s="29" t="n"/>
    </row>
    <row r="858" ht="15" customHeight="1">
      <c r="A858" s="8" t="n"/>
      <c r="B858" s="8" t="n"/>
      <c r="C858" s="8" t="n"/>
      <c r="D858" s="8" t="n"/>
      <c r="E858" s="9" t="n"/>
      <c r="F858" s="29" t="n"/>
      <c r="G858" s="8" t="n"/>
      <c r="H858" s="9" t="n"/>
      <c r="I858" s="9" t="n"/>
      <c r="J858" s="30">
        <f>IF(OR($H858="",NOT(ISNUMBER(IF(ISNUMBER($F858),$F858,IFERROR(--SUBSTITUTE($F858,".","/"),""))))),"",IF(AND($H858="A",ISNUMBER(IF(ISNUMBER($P858),$P858,IFERROR(--SUBSTITUTE($P858,".","/"),""))),IF(ISNUMBER($P858),$P858,IFERROR(--SUBSTITUTE($P858,".","/"),""))&gt;=IF(ISNUMBER($F858),$F858,IFERROR(--SUBSTITUTE($F858,".","/"),""))),MIN(IF(ISNUMBER($F858),$F858,IFERROR(--SUBSTITUTE($F858,".","/"),""))+INDEX(参数表!$B$4:$B$6,MATCH($H858,参数表!$A$4:$A$6,0)),IF(ISNUMBER($P858),$P858,IFERROR(--SUBSTITUTE($P858,".","/"),""))),IF(ISNUMBER($F858),$F858,IFERROR(--SUBSTITUTE($F858,".","/"),""))+INDEX(参数表!$B$4:$B$6,MATCH($H858,参数表!$A$4:$A$6,0))))</f>
        <v/>
      </c>
      <c r="K858" s="29" t="n"/>
      <c r="L858" s="8" t="n"/>
      <c r="M858" s="9" t="n"/>
      <c r="N858" s="29" t="n"/>
      <c r="O858" s="29" t="n"/>
      <c r="P858" s="29" t="n"/>
      <c r="Q858" s="29" t="n"/>
      <c r="R858" s="9" t="n"/>
      <c r="S858" s="9" t="n"/>
      <c r="T858" s="9" t="n"/>
      <c r="U858" s="9" t="n"/>
      <c r="V858" s="8" t="n"/>
      <c r="W858" s="29" t="n"/>
    </row>
    <row r="859" ht="15" customHeight="1">
      <c r="A859" s="8" t="n"/>
      <c r="B859" s="8" t="n"/>
      <c r="C859" s="8" t="n"/>
      <c r="D859" s="8" t="n"/>
      <c r="E859" s="9" t="n"/>
      <c r="F859" s="29" t="n"/>
      <c r="G859" s="8" t="n"/>
      <c r="H859" s="9" t="n"/>
      <c r="I859" s="9" t="n"/>
      <c r="J859" s="30">
        <f>IF(OR($H859="",NOT(ISNUMBER(IF(ISNUMBER($F859),$F859,IFERROR(--SUBSTITUTE($F859,".","/"),""))))),"",IF(AND($H859="A",ISNUMBER(IF(ISNUMBER($P859),$P859,IFERROR(--SUBSTITUTE($P859,".","/"),""))),IF(ISNUMBER($P859),$P859,IFERROR(--SUBSTITUTE($P859,".","/"),""))&gt;=IF(ISNUMBER($F859),$F859,IFERROR(--SUBSTITUTE($F859,".","/"),""))),MIN(IF(ISNUMBER($F859),$F859,IFERROR(--SUBSTITUTE($F859,".","/"),""))+INDEX(参数表!$B$4:$B$6,MATCH($H859,参数表!$A$4:$A$6,0)),IF(ISNUMBER($P859),$P859,IFERROR(--SUBSTITUTE($P859,".","/"),""))),IF(ISNUMBER($F859),$F859,IFERROR(--SUBSTITUTE($F859,".","/"),""))+INDEX(参数表!$B$4:$B$6,MATCH($H859,参数表!$A$4:$A$6,0))))</f>
        <v/>
      </c>
      <c r="K859" s="29" t="n"/>
      <c r="L859" s="8" t="n"/>
      <c r="M859" s="9" t="n"/>
      <c r="N859" s="29" t="n"/>
      <c r="O859" s="29" t="n"/>
      <c r="P859" s="29" t="n"/>
      <c r="Q859" s="29" t="n"/>
      <c r="R859" s="9" t="n"/>
      <c r="S859" s="9" t="n"/>
      <c r="T859" s="9" t="n"/>
      <c r="U859" s="9" t="n"/>
      <c r="V859" s="8" t="n"/>
      <c r="W859" s="29" t="n"/>
    </row>
    <row r="860" ht="15" customHeight="1">
      <c r="A860" s="8" t="n"/>
      <c r="B860" s="8" t="n"/>
      <c r="C860" s="8" t="n"/>
      <c r="D860" s="8" t="n"/>
      <c r="E860" s="9" t="n"/>
      <c r="F860" s="29" t="n"/>
      <c r="G860" s="8" t="n"/>
      <c r="H860" s="9" t="n"/>
      <c r="I860" s="9" t="n"/>
      <c r="J860" s="30">
        <f>IF(OR($H860="",NOT(ISNUMBER(IF(ISNUMBER($F860),$F860,IFERROR(--SUBSTITUTE($F860,".","/"),""))))),"",IF(AND($H860="A",ISNUMBER(IF(ISNUMBER($P860),$P860,IFERROR(--SUBSTITUTE($P860,".","/"),""))),IF(ISNUMBER($P860),$P860,IFERROR(--SUBSTITUTE($P860,".","/"),""))&gt;=IF(ISNUMBER($F860),$F860,IFERROR(--SUBSTITUTE($F860,".","/"),""))),MIN(IF(ISNUMBER($F860),$F860,IFERROR(--SUBSTITUTE($F860,".","/"),""))+INDEX(参数表!$B$4:$B$6,MATCH($H860,参数表!$A$4:$A$6,0)),IF(ISNUMBER($P860),$P860,IFERROR(--SUBSTITUTE($P860,".","/"),""))),IF(ISNUMBER($F860),$F860,IFERROR(--SUBSTITUTE($F860,".","/"),""))+INDEX(参数表!$B$4:$B$6,MATCH($H860,参数表!$A$4:$A$6,0))))</f>
        <v/>
      </c>
      <c r="K860" s="29" t="n"/>
      <c r="L860" s="8" t="n"/>
      <c r="M860" s="9" t="n"/>
      <c r="N860" s="29" t="n"/>
      <c r="O860" s="29" t="n"/>
      <c r="P860" s="29" t="n"/>
      <c r="Q860" s="29" t="n"/>
      <c r="R860" s="9" t="n"/>
      <c r="S860" s="9" t="n"/>
      <c r="T860" s="9" t="n"/>
      <c r="U860" s="9" t="n"/>
      <c r="V860" s="8" t="n"/>
      <c r="W860" s="29" t="n"/>
    </row>
    <row r="861" ht="15" customHeight="1">
      <c r="A861" s="8" t="n"/>
      <c r="B861" s="8" t="n"/>
      <c r="C861" s="8" t="n"/>
      <c r="D861" s="8" t="n"/>
      <c r="E861" s="9" t="n"/>
      <c r="F861" s="29" t="n"/>
      <c r="G861" s="8" t="n"/>
      <c r="H861" s="9" t="n"/>
      <c r="I861" s="9" t="n"/>
      <c r="J861" s="30">
        <f>IF(OR($H861="",NOT(ISNUMBER(IF(ISNUMBER($F861),$F861,IFERROR(--SUBSTITUTE($F861,".","/"),""))))),"",IF(AND($H861="A",ISNUMBER(IF(ISNUMBER($P861),$P861,IFERROR(--SUBSTITUTE($P861,".","/"),""))),IF(ISNUMBER($P861),$P861,IFERROR(--SUBSTITUTE($P861,".","/"),""))&gt;=IF(ISNUMBER($F861),$F861,IFERROR(--SUBSTITUTE($F861,".","/"),""))),MIN(IF(ISNUMBER($F861),$F861,IFERROR(--SUBSTITUTE($F861,".","/"),""))+INDEX(参数表!$B$4:$B$6,MATCH($H861,参数表!$A$4:$A$6,0)),IF(ISNUMBER($P861),$P861,IFERROR(--SUBSTITUTE($P861,".","/"),""))),IF(ISNUMBER($F861),$F861,IFERROR(--SUBSTITUTE($F861,".","/"),""))+INDEX(参数表!$B$4:$B$6,MATCH($H861,参数表!$A$4:$A$6,0))))</f>
        <v/>
      </c>
      <c r="K861" s="29" t="n"/>
      <c r="L861" s="8" t="n"/>
      <c r="M861" s="9" t="n"/>
      <c r="N861" s="29" t="n"/>
      <c r="O861" s="29" t="n"/>
      <c r="P861" s="29" t="n"/>
      <c r="Q861" s="29" t="n"/>
      <c r="R861" s="9" t="n"/>
      <c r="S861" s="9" t="n"/>
      <c r="T861" s="9" t="n"/>
      <c r="U861" s="9" t="n"/>
      <c r="V861" s="8" t="n"/>
      <c r="W861" s="29" t="n"/>
    </row>
    <row r="862" ht="15" customHeight="1">
      <c r="A862" s="8" t="n"/>
      <c r="B862" s="8" t="n"/>
      <c r="C862" s="8" t="n"/>
      <c r="D862" s="8" t="n"/>
      <c r="E862" s="9" t="n"/>
      <c r="F862" s="29" t="n"/>
      <c r="G862" s="8" t="n"/>
      <c r="H862" s="9" t="n"/>
      <c r="I862" s="9" t="n"/>
      <c r="J862" s="30">
        <f>IF(OR($H862="",NOT(ISNUMBER(IF(ISNUMBER($F862),$F862,IFERROR(--SUBSTITUTE($F862,".","/"),""))))),"",IF(AND($H862="A",ISNUMBER(IF(ISNUMBER($P862),$P862,IFERROR(--SUBSTITUTE($P862,".","/"),""))),IF(ISNUMBER($P862),$P862,IFERROR(--SUBSTITUTE($P862,".","/"),""))&gt;=IF(ISNUMBER($F862),$F862,IFERROR(--SUBSTITUTE($F862,".","/"),""))),MIN(IF(ISNUMBER($F862),$F862,IFERROR(--SUBSTITUTE($F862,".","/"),""))+INDEX(参数表!$B$4:$B$6,MATCH($H862,参数表!$A$4:$A$6,0)),IF(ISNUMBER($P862),$P862,IFERROR(--SUBSTITUTE($P862,".","/"),""))),IF(ISNUMBER($F862),$F862,IFERROR(--SUBSTITUTE($F862,".","/"),""))+INDEX(参数表!$B$4:$B$6,MATCH($H862,参数表!$A$4:$A$6,0))))</f>
        <v/>
      </c>
      <c r="K862" s="29" t="n"/>
      <c r="L862" s="8" t="n"/>
      <c r="M862" s="9" t="n"/>
      <c r="N862" s="29" t="n"/>
      <c r="O862" s="29" t="n"/>
      <c r="P862" s="29" t="n"/>
      <c r="Q862" s="29" t="n"/>
      <c r="R862" s="9" t="n"/>
      <c r="S862" s="9" t="n"/>
      <c r="T862" s="9" t="n"/>
      <c r="U862" s="9" t="n"/>
      <c r="V862" s="8" t="n"/>
      <c r="W862" s="29" t="n"/>
    </row>
    <row r="863" ht="15" customHeight="1">
      <c r="A863" s="8" t="n"/>
      <c r="B863" s="8" t="n"/>
      <c r="C863" s="8" t="n"/>
      <c r="D863" s="8" t="n"/>
      <c r="E863" s="9" t="n"/>
      <c r="F863" s="29" t="n"/>
      <c r="G863" s="8" t="n"/>
      <c r="H863" s="9" t="n"/>
      <c r="I863" s="9" t="n"/>
      <c r="J863" s="30">
        <f>IF(OR($H863="",NOT(ISNUMBER(IF(ISNUMBER($F863),$F863,IFERROR(--SUBSTITUTE($F863,".","/"),""))))),"",IF(AND($H863="A",ISNUMBER(IF(ISNUMBER($P863),$P863,IFERROR(--SUBSTITUTE($P863,".","/"),""))),IF(ISNUMBER($P863),$P863,IFERROR(--SUBSTITUTE($P863,".","/"),""))&gt;=IF(ISNUMBER($F863),$F863,IFERROR(--SUBSTITUTE($F863,".","/"),""))),MIN(IF(ISNUMBER($F863),$F863,IFERROR(--SUBSTITUTE($F863,".","/"),""))+INDEX(参数表!$B$4:$B$6,MATCH($H863,参数表!$A$4:$A$6,0)),IF(ISNUMBER($P863),$P863,IFERROR(--SUBSTITUTE($P863,".","/"),""))),IF(ISNUMBER($F863),$F863,IFERROR(--SUBSTITUTE($F863,".","/"),""))+INDEX(参数表!$B$4:$B$6,MATCH($H863,参数表!$A$4:$A$6,0))))</f>
        <v/>
      </c>
      <c r="K863" s="29" t="n"/>
      <c r="L863" s="8" t="n"/>
      <c r="M863" s="9" t="n"/>
      <c r="N863" s="29" t="n"/>
      <c r="O863" s="29" t="n"/>
      <c r="P863" s="29" t="n"/>
      <c r="Q863" s="29" t="n"/>
      <c r="R863" s="9" t="n"/>
      <c r="S863" s="9" t="n"/>
      <c r="T863" s="9" t="n"/>
      <c r="U863" s="9" t="n"/>
      <c r="V863" s="8" t="n"/>
      <c r="W863" s="29" t="n"/>
    </row>
    <row r="864" ht="15" customHeight="1">
      <c r="A864" s="8" t="n"/>
      <c r="B864" s="8" t="n"/>
      <c r="C864" s="8" t="n"/>
      <c r="D864" s="8" t="n"/>
      <c r="E864" s="9" t="n"/>
      <c r="F864" s="29" t="n"/>
      <c r="G864" s="8" t="n"/>
      <c r="H864" s="9" t="n"/>
      <c r="I864" s="9" t="n"/>
      <c r="J864" s="30">
        <f>IF(OR($H864="",NOT(ISNUMBER(IF(ISNUMBER($F864),$F864,IFERROR(--SUBSTITUTE($F864,".","/"),""))))),"",IF(AND($H864="A",ISNUMBER(IF(ISNUMBER($P864),$P864,IFERROR(--SUBSTITUTE($P864,".","/"),""))),IF(ISNUMBER($P864),$P864,IFERROR(--SUBSTITUTE($P864,".","/"),""))&gt;=IF(ISNUMBER($F864),$F864,IFERROR(--SUBSTITUTE($F864,".","/"),""))),MIN(IF(ISNUMBER($F864),$F864,IFERROR(--SUBSTITUTE($F864,".","/"),""))+INDEX(参数表!$B$4:$B$6,MATCH($H864,参数表!$A$4:$A$6,0)),IF(ISNUMBER($P864),$P864,IFERROR(--SUBSTITUTE($P864,".","/"),""))),IF(ISNUMBER($F864),$F864,IFERROR(--SUBSTITUTE($F864,".","/"),""))+INDEX(参数表!$B$4:$B$6,MATCH($H864,参数表!$A$4:$A$6,0))))</f>
        <v/>
      </c>
      <c r="K864" s="29" t="n"/>
      <c r="L864" s="8" t="n"/>
      <c r="M864" s="9" t="n"/>
      <c r="N864" s="29" t="n"/>
      <c r="O864" s="29" t="n"/>
      <c r="P864" s="29" t="n"/>
      <c r="Q864" s="29" t="n"/>
      <c r="R864" s="9" t="n"/>
      <c r="S864" s="9" t="n"/>
      <c r="T864" s="9" t="n"/>
      <c r="U864" s="9" t="n"/>
      <c r="V864" s="8" t="n"/>
      <c r="W864" s="29" t="n"/>
    </row>
    <row r="865" ht="15" customHeight="1">
      <c r="A865" s="8" t="n"/>
      <c r="B865" s="8" t="n"/>
      <c r="C865" s="8" t="n"/>
      <c r="D865" s="8" t="n"/>
      <c r="E865" s="9" t="n"/>
      <c r="F865" s="29" t="n"/>
      <c r="G865" s="8" t="n"/>
      <c r="H865" s="9" t="n"/>
      <c r="I865" s="9" t="n"/>
      <c r="J865" s="30">
        <f>IF(OR($H865="",NOT(ISNUMBER(IF(ISNUMBER($F865),$F865,IFERROR(--SUBSTITUTE($F865,".","/"),""))))),"",IF(AND($H865="A",ISNUMBER(IF(ISNUMBER($P865),$P865,IFERROR(--SUBSTITUTE($P865,".","/"),""))),IF(ISNUMBER($P865),$P865,IFERROR(--SUBSTITUTE($P865,".","/"),""))&gt;=IF(ISNUMBER($F865),$F865,IFERROR(--SUBSTITUTE($F865,".","/"),""))),MIN(IF(ISNUMBER($F865),$F865,IFERROR(--SUBSTITUTE($F865,".","/"),""))+INDEX(参数表!$B$4:$B$6,MATCH($H865,参数表!$A$4:$A$6,0)),IF(ISNUMBER($P865),$P865,IFERROR(--SUBSTITUTE($P865,".","/"),""))),IF(ISNUMBER($F865),$F865,IFERROR(--SUBSTITUTE($F865,".","/"),""))+INDEX(参数表!$B$4:$B$6,MATCH($H865,参数表!$A$4:$A$6,0))))</f>
        <v/>
      </c>
      <c r="K865" s="29" t="n"/>
      <c r="L865" s="8" t="n"/>
      <c r="M865" s="9" t="n"/>
      <c r="N865" s="29" t="n"/>
      <c r="O865" s="29" t="n"/>
      <c r="P865" s="29" t="n"/>
      <c r="Q865" s="29" t="n"/>
      <c r="R865" s="9" t="n"/>
      <c r="S865" s="9" t="n"/>
      <c r="T865" s="9" t="n"/>
      <c r="U865" s="9" t="n"/>
      <c r="V865" s="8" t="n"/>
      <c r="W865" s="29" t="n"/>
    </row>
    <row r="866" ht="15" customHeight="1">
      <c r="A866" s="8" t="n"/>
      <c r="B866" s="8" t="n"/>
      <c r="C866" s="8" t="n"/>
      <c r="D866" s="8" t="n"/>
      <c r="E866" s="9" t="n"/>
      <c r="F866" s="29" t="n"/>
      <c r="G866" s="8" t="n"/>
      <c r="H866" s="9" t="n"/>
      <c r="I866" s="9" t="n"/>
      <c r="J866" s="30">
        <f>IF(OR($H866="",NOT(ISNUMBER(IF(ISNUMBER($F866),$F866,IFERROR(--SUBSTITUTE($F866,".","/"),""))))),"",IF(AND($H866="A",ISNUMBER(IF(ISNUMBER($P866),$P866,IFERROR(--SUBSTITUTE($P866,".","/"),""))),IF(ISNUMBER($P866),$P866,IFERROR(--SUBSTITUTE($P866,".","/"),""))&gt;=IF(ISNUMBER($F866),$F866,IFERROR(--SUBSTITUTE($F866,".","/"),""))),MIN(IF(ISNUMBER($F866),$F866,IFERROR(--SUBSTITUTE($F866,".","/"),""))+INDEX(参数表!$B$4:$B$6,MATCH($H866,参数表!$A$4:$A$6,0)),IF(ISNUMBER($P866),$P866,IFERROR(--SUBSTITUTE($P866,".","/"),""))),IF(ISNUMBER($F866),$F866,IFERROR(--SUBSTITUTE($F866,".","/"),""))+INDEX(参数表!$B$4:$B$6,MATCH($H866,参数表!$A$4:$A$6,0))))</f>
        <v/>
      </c>
      <c r="K866" s="29" t="n"/>
      <c r="L866" s="8" t="n"/>
      <c r="M866" s="9" t="n"/>
      <c r="N866" s="29" t="n"/>
      <c r="O866" s="29" t="n"/>
      <c r="P866" s="29" t="n"/>
      <c r="Q866" s="29" t="n"/>
      <c r="R866" s="9" t="n"/>
      <c r="S866" s="9" t="n"/>
      <c r="T866" s="9" t="n"/>
      <c r="U866" s="9" t="n"/>
      <c r="V866" s="8" t="n"/>
      <c r="W866" s="29" t="n"/>
    </row>
    <row r="867" ht="15" customHeight="1">
      <c r="A867" s="8" t="n"/>
      <c r="B867" s="8" t="n"/>
      <c r="C867" s="8" t="n"/>
      <c r="D867" s="8" t="n"/>
      <c r="E867" s="9" t="n"/>
      <c r="F867" s="29" t="n"/>
      <c r="G867" s="8" t="n"/>
      <c r="H867" s="9" t="n"/>
      <c r="I867" s="9" t="n"/>
      <c r="J867" s="30">
        <f>IF(OR($H867="",NOT(ISNUMBER(IF(ISNUMBER($F867),$F867,IFERROR(--SUBSTITUTE($F867,".","/"),""))))),"",IF(AND($H867="A",ISNUMBER(IF(ISNUMBER($P867),$P867,IFERROR(--SUBSTITUTE($P867,".","/"),""))),IF(ISNUMBER($P867),$P867,IFERROR(--SUBSTITUTE($P867,".","/"),""))&gt;=IF(ISNUMBER($F867),$F867,IFERROR(--SUBSTITUTE($F867,".","/"),""))),MIN(IF(ISNUMBER($F867),$F867,IFERROR(--SUBSTITUTE($F867,".","/"),""))+INDEX(参数表!$B$4:$B$6,MATCH($H867,参数表!$A$4:$A$6,0)),IF(ISNUMBER($P867),$P867,IFERROR(--SUBSTITUTE($P867,".","/"),""))),IF(ISNUMBER($F867),$F867,IFERROR(--SUBSTITUTE($F867,".","/"),""))+INDEX(参数表!$B$4:$B$6,MATCH($H867,参数表!$A$4:$A$6,0))))</f>
        <v/>
      </c>
      <c r="K867" s="29" t="n"/>
      <c r="L867" s="8" t="n"/>
      <c r="M867" s="9" t="n"/>
      <c r="N867" s="29" t="n"/>
      <c r="O867" s="29" t="n"/>
      <c r="P867" s="29" t="n"/>
      <c r="Q867" s="29" t="n"/>
      <c r="R867" s="9" t="n"/>
      <c r="S867" s="9" t="n"/>
      <c r="T867" s="9" t="n"/>
      <c r="U867" s="9" t="n"/>
      <c r="V867" s="8" t="n"/>
      <c r="W867" s="29" t="n"/>
    </row>
    <row r="868" ht="15" customHeight="1">
      <c r="A868" s="8" t="n"/>
      <c r="B868" s="8" t="n"/>
      <c r="C868" s="8" t="n"/>
      <c r="D868" s="8" t="n"/>
      <c r="E868" s="9" t="n"/>
      <c r="F868" s="29" t="n"/>
      <c r="G868" s="8" t="n"/>
      <c r="H868" s="9" t="n"/>
      <c r="I868" s="9" t="n"/>
      <c r="J868" s="30">
        <f>IF(OR($H868="",NOT(ISNUMBER(IF(ISNUMBER($F868),$F868,IFERROR(--SUBSTITUTE($F868,".","/"),""))))),"",IF(AND($H868="A",ISNUMBER(IF(ISNUMBER($P868),$P868,IFERROR(--SUBSTITUTE($P868,".","/"),""))),IF(ISNUMBER($P868),$P868,IFERROR(--SUBSTITUTE($P868,".","/"),""))&gt;=IF(ISNUMBER($F868),$F868,IFERROR(--SUBSTITUTE($F868,".","/"),""))),MIN(IF(ISNUMBER($F868),$F868,IFERROR(--SUBSTITUTE($F868,".","/"),""))+INDEX(参数表!$B$4:$B$6,MATCH($H868,参数表!$A$4:$A$6,0)),IF(ISNUMBER($P868),$P868,IFERROR(--SUBSTITUTE($P868,".","/"),""))),IF(ISNUMBER($F868),$F868,IFERROR(--SUBSTITUTE($F868,".","/"),""))+INDEX(参数表!$B$4:$B$6,MATCH($H868,参数表!$A$4:$A$6,0))))</f>
        <v/>
      </c>
      <c r="K868" s="29" t="n"/>
      <c r="L868" s="8" t="n"/>
      <c r="M868" s="9" t="n"/>
      <c r="N868" s="29" t="n"/>
      <c r="O868" s="29" t="n"/>
      <c r="P868" s="29" t="n"/>
      <c r="Q868" s="29" t="n"/>
      <c r="R868" s="9" t="n"/>
      <c r="S868" s="9" t="n"/>
      <c r="T868" s="9" t="n"/>
      <c r="U868" s="9" t="n"/>
      <c r="V868" s="8" t="n"/>
      <c r="W868" s="29" t="n"/>
    </row>
    <row r="869" ht="15" customHeight="1">
      <c r="A869" s="8" t="n"/>
      <c r="B869" s="8" t="n"/>
      <c r="C869" s="8" t="n"/>
      <c r="D869" s="8" t="n"/>
      <c r="E869" s="9" t="n"/>
      <c r="F869" s="29" t="n"/>
      <c r="G869" s="8" t="n"/>
      <c r="H869" s="9" t="n"/>
      <c r="I869" s="9" t="n"/>
      <c r="J869" s="30">
        <f>IF(OR($H869="",NOT(ISNUMBER(IF(ISNUMBER($F869),$F869,IFERROR(--SUBSTITUTE($F869,".","/"),""))))),"",IF(AND($H869="A",ISNUMBER(IF(ISNUMBER($P869),$P869,IFERROR(--SUBSTITUTE($P869,".","/"),""))),IF(ISNUMBER($P869),$P869,IFERROR(--SUBSTITUTE($P869,".","/"),""))&gt;=IF(ISNUMBER($F869),$F869,IFERROR(--SUBSTITUTE($F869,".","/"),""))),MIN(IF(ISNUMBER($F869),$F869,IFERROR(--SUBSTITUTE($F869,".","/"),""))+INDEX(参数表!$B$4:$B$6,MATCH($H869,参数表!$A$4:$A$6,0)),IF(ISNUMBER($P869),$P869,IFERROR(--SUBSTITUTE($P869,".","/"),""))),IF(ISNUMBER($F869),$F869,IFERROR(--SUBSTITUTE($F869,".","/"),""))+INDEX(参数表!$B$4:$B$6,MATCH($H869,参数表!$A$4:$A$6,0))))</f>
        <v/>
      </c>
      <c r="K869" s="29" t="n"/>
      <c r="L869" s="8" t="n"/>
      <c r="M869" s="9" t="n"/>
      <c r="N869" s="29" t="n"/>
      <c r="O869" s="29" t="n"/>
      <c r="P869" s="29" t="n"/>
      <c r="Q869" s="29" t="n"/>
      <c r="R869" s="9" t="n"/>
      <c r="S869" s="9" t="n"/>
      <c r="T869" s="9" t="n"/>
      <c r="U869" s="9" t="n"/>
      <c r="V869" s="8" t="n"/>
      <c r="W869" s="29" t="n"/>
    </row>
    <row r="870" ht="15" customHeight="1">
      <c r="A870" s="8" t="n"/>
      <c r="B870" s="8" t="n"/>
      <c r="C870" s="8" t="n"/>
      <c r="D870" s="8" t="n"/>
      <c r="E870" s="9" t="n"/>
      <c r="F870" s="29" t="n"/>
      <c r="G870" s="8" t="n"/>
      <c r="H870" s="9" t="n"/>
      <c r="I870" s="9" t="n"/>
      <c r="J870" s="30">
        <f>IF(OR($H870="",NOT(ISNUMBER(IF(ISNUMBER($F870),$F870,IFERROR(--SUBSTITUTE($F870,".","/"),""))))),"",IF(AND($H870="A",ISNUMBER(IF(ISNUMBER($P870),$P870,IFERROR(--SUBSTITUTE($P870,".","/"),""))),IF(ISNUMBER($P870),$P870,IFERROR(--SUBSTITUTE($P870,".","/"),""))&gt;=IF(ISNUMBER($F870),$F870,IFERROR(--SUBSTITUTE($F870,".","/"),""))),MIN(IF(ISNUMBER($F870),$F870,IFERROR(--SUBSTITUTE($F870,".","/"),""))+INDEX(参数表!$B$4:$B$6,MATCH($H870,参数表!$A$4:$A$6,0)),IF(ISNUMBER($P870),$P870,IFERROR(--SUBSTITUTE($P870,".","/"),""))),IF(ISNUMBER($F870),$F870,IFERROR(--SUBSTITUTE($F870,".","/"),""))+INDEX(参数表!$B$4:$B$6,MATCH($H870,参数表!$A$4:$A$6,0))))</f>
        <v/>
      </c>
      <c r="K870" s="29" t="n"/>
      <c r="L870" s="8" t="n"/>
      <c r="M870" s="9" t="n"/>
      <c r="N870" s="29" t="n"/>
      <c r="O870" s="29" t="n"/>
      <c r="P870" s="29" t="n"/>
      <c r="Q870" s="29" t="n"/>
      <c r="R870" s="9" t="n"/>
      <c r="S870" s="9" t="n"/>
      <c r="T870" s="9" t="n"/>
      <c r="U870" s="9" t="n"/>
      <c r="V870" s="8" t="n"/>
      <c r="W870" s="29" t="n"/>
    </row>
    <row r="871" ht="15" customHeight="1">
      <c r="A871" s="8" t="n"/>
      <c r="B871" s="8" t="n"/>
      <c r="C871" s="8" t="n"/>
      <c r="D871" s="8" t="n"/>
      <c r="E871" s="9" t="n"/>
      <c r="F871" s="29" t="n"/>
      <c r="G871" s="8" t="n"/>
      <c r="H871" s="9" t="n"/>
      <c r="I871" s="9" t="n"/>
      <c r="J871" s="30">
        <f>IF(OR($H871="",NOT(ISNUMBER(IF(ISNUMBER($F871),$F871,IFERROR(--SUBSTITUTE($F871,".","/"),""))))),"",IF(AND($H871="A",ISNUMBER(IF(ISNUMBER($P871),$P871,IFERROR(--SUBSTITUTE($P871,".","/"),""))),IF(ISNUMBER($P871),$P871,IFERROR(--SUBSTITUTE($P871,".","/"),""))&gt;=IF(ISNUMBER($F871),$F871,IFERROR(--SUBSTITUTE($F871,".","/"),""))),MIN(IF(ISNUMBER($F871),$F871,IFERROR(--SUBSTITUTE($F871,".","/"),""))+INDEX(参数表!$B$4:$B$6,MATCH($H871,参数表!$A$4:$A$6,0)),IF(ISNUMBER($P871),$P871,IFERROR(--SUBSTITUTE($P871,".","/"),""))),IF(ISNUMBER($F871),$F871,IFERROR(--SUBSTITUTE($F871,".","/"),""))+INDEX(参数表!$B$4:$B$6,MATCH($H871,参数表!$A$4:$A$6,0))))</f>
        <v/>
      </c>
      <c r="K871" s="29" t="n"/>
      <c r="L871" s="8" t="n"/>
      <c r="M871" s="9" t="n"/>
      <c r="N871" s="29" t="n"/>
      <c r="O871" s="29" t="n"/>
      <c r="P871" s="29" t="n"/>
      <c r="Q871" s="29" t="n"/>
      <c r="R871" s="9" t="n"/>
      <c r="S871" s="9" t="n"/>
      <c r="T871" s="9" t="n"/>
      <c r="U871" s="9" t="n"/>
      <c r="V871" s="8" t="n"/>
      <c r="W871" s="29" t="n"/>
    </row>
    <row r="872" ht="15" customHeight="1">
      <c r="A872" s="8" t="n"/>
      <c r="B872" s="8" t="n"/>
      <c r="C872" s="8" t="n"/>
      <c r="D872" s="8" t="n"/>
      <c r="E872" s="9" t="n"/>
      <c r="F872" s="29" t="n"/>
      <c r="G872" s="8" t="n"/>
      <c r="H872" s="9" t="n"/>
      <c r="I872" s="9" t="n"/>
      <c r="J872" s="30">
        <f>IF(OR($H872="",NOT(ISNUMBER(IF(ISNUMBER($F872),$F872,IFERROR(--SUBSTITUTE($F872,".","/"),""))))),"",IF(AND($H872="A",ISNUMBER(IF(ISNUMBER($P872),$P872,IFERROR(--SUBSTITUTE($P872,".","/"),""))),IF(ISNUMBER($P872),$P872,IFERROR(--SUBSTITUTE($P872,".","/"),""))&gt;=IF(ISNUMBER($F872),$F872,IFERROR(--SUBSTITUTE($F872,".","/"),""))),MIN(IF(ISNUMBER($F872),$F872,IFERROR(--SUBSTITUTE($F872,".","/"),""))+INDEX(参数表!$B$4:$B$6,MATCH($H872,参数表!$A$4:$A$6,0)),IF(ISNUMBER($P872),$P872,IFERROR(--SUBSTITUTE($P872,".","/"),""))),IF(ISNUMBER($F872),$F872,IFERROR(--SUBSTITUTE($F872,".","/"),""))+INDEX(参数表!$B$4:$B$6,MATCH($H872,参数表!$A$4:$A$6,0))))</f>
        <v/>
      </c>
      <c r="K872" s="29" t="n"/>
      <c r="L872" s="8" t="n"/>
      <c r="M872" s="9" t="n"/>
      <c r="N872" s="29" t="n"/>
      <c r="O872" s="29" t="n"/>
      <c r="P872" s="29" t="n"/>
      <c r="Q872" s="29" t="n"/>
      <c r="R872" s="9" t="n"/>
      <c r="S872" s="9" t="n"/>
      <c r="T872" s="9" t="n"/>
      <c r="U872" s="9" t="n"/>
      <c r="V872" s="8" t="n"/>
      <c r="W872" s="29" t="n"/>
    </row>
    <row r="873" ht="15" customHeight="1">
      <c r="A873" s="8" t="n"/>
      <c r="B873" s="8" t="n"/>
      <c r="C873" s="8" t="n"/>
      <c r="D873" s="8" t="n"/>
      <c r="E873" s="9" t="n"/>
      <c r="F873" s="29" t="n"/>
      <c r="G873" s="8" t="n"/>
      <c r="H873" s="9" t="n"/>
      <c r="I873" s="9" t="n"/>
      <c r="J873" s="30">
        <f>IF(OR($H873="",NOT(ISNUMBER(IF(ISNUMBER($F873),$F873,IFERROR(--SUBSTITUTE($F873,".","/"),""))))),"",IF(AND($H873="A",ISNUMBER(IF(ISNUMBER($P873),$P873,IFERROR(--SUBSTITUTE($P873,".","/"),""))),IF(ISNUMBER($P873),$P873,IFERROR(--SUBSTITUTE($P873,".","/"),""))&gt;=IF(ISNUMBER($F873),$F873,IFERROR(--SUBSTITUTE($F873,".","/"),""))),MIN(IF(ISNUMBER($F873),$F873,IFERROR(--SUBSTITUTE($F873,".","/"),""))+INDEX(参数表!$B$4:$B$6,MATCH($H873,参数表!$A$4:$A$6,0)),IF(ISNUMBER($P873),$P873,IFERROR(--SUBSTITUTE($P873,".","/"),""))),IF(ISNUMBER($F873),$F873,IFERROR(--SUBSTITUTE($F873,".","/"),""))+INDEX(参数表!$B$4:$B$6,MATCH($H873,参数表!$A$4:$A$6,0))))</f>
        <v/>
      </c>
      <c r="K873" s="29" t="n"/>
      <c r="L873" s="8" t="n"/>
      <c r="M873" s="9" t="n"/>
      <c r="N873" s="29" t="n"/>
      <c r="O873" s="29" t="n"/>
      <c r="P873" s="29" t="n"/>
      <c r="Q873" s="29" t="n"/>
      <c r="R873" s="9" t="n"/>
      <c r="S873" s="9" t="n"/>
      <c r="T873" s="9" t="n"/>
      <c r="U873" s="9" t="n"/>
      <c r="V873" s="8" t="n"/>
      <c r="W873" s="29" t="n"/>
    </row>
    <row r="874" ht="15" customHeight="1">
      <c r="A874" s="8" t="n"/>
      <c r="B874" s="8" t="n"/>
      <c r="C874" s="8" t="n"/>
      <c r="D874" s="8" t="n"/>
      <c r="E874" s="9" t="n"/>
      <c r="F874" s="29" t="n"/>
      <c r="G874" s="8" t="n"/>
      <c r="H874" s="9" t="n"/>
      <c r="I874" s="9" t="n"/>
      <c r="J874" s="30">
        <f>IF(OR($H874="",NOT(ISNUMBER(IF(ISNUMBER($F874),$F874,IFERROR(--SUBSTITUTE($F874,".","/"),""))))),"",IF(AND($H874="A",ISNUMBER(IF(ISNUMBER($P874),$P874,IFERROR(--SUBSTITUTE($P874,".","/"),""))),IF(ISNUMBER($P874),$P874,IFERROR(--SUBSTITUTE($P874,".","/"),""))&gt;=IF(ISNUMBER($F874),$F874,IFERROR(--SUBSTITUTE($F874,".","/"),""))),MIN(IF(ISNUMBER($F874),$F874,IFERROR(--SUBSTITUTE($F874,".","/"),""))+INDEX(参数表!$B$4:$B$6,MATCH($H874,参数表!$A$4:$A$6,0)),IF(ISNUMBER($P874),$P874,IFERROR(--SUBSTITUTE($P874,".","/"),""))),IF(ISNUMBER($F874),$F874,IFERROR(--SUBSTITUTE($F874,".","/"),""))+INDEX(参数表!$B$4:$B$6,MATCH($H874,参数表!$A$4:$A$6,0))))</f>
        <v/>
      </c>
      <c r="K874" s="29" t="n"/>
      <c r="L874" s="8" t="n"/>
      <c r="M874" s="9" t="n"/>
      <c r="N874" s="29" t="n"/>
      <c r="O874" s="29" t="n"/>
      <c r="P874" s="29" t="n"/>
      <c r="Q874" s="29" t="n"/>
      <c r="R874" s="9" t="n"/>
      <c r="S874" s="9" t="n"/>
      <c r="T874" s="9" t="n"/>
      <c r="U874" s="9" t="n"/>
      <c r="V874" s="8" t="n"/>
      <c r="W874" s="29" t="n"/>
    </row>
    <row r="875" ht="15" customHeight="1">
      <c r="A875" s="8" t="n"/>
      <c r="B875" s="8" t="n"/>
      <c r="C875" s="8" t="n"/>
      <c r="D875" s="8" t="n"/>
      <c r="E875" s="9" t="n"/>
      <c r="F875" s="29" t="n"/>
      <c r="G875" s="8" t="n"/>
      <c r="H875" s="9" t="n"/>
      <c r="I875" s="9" t="n"/>
      <c r="J875" s="30">
        <f>IF(OR($H875="",NOT(ISNUMBER(IF(ISNUMBER($F875),$F875,IFERROR(--SUBSTITUTE($F875,".","/"),""))))),"",IF(AND($H875="A",ISNUMBER(IF(ISNUMBER($P875),$P875,IFERROR(--SUBSTITUTE($P875,".","/"),""))),IF(ISNUMBER($P875),$P875,IFERROR(--SUBSTITUTE($P875,".","/"),""))&gt;=IF(ISNUMBER($F875),$F875,IFERROR(--SUBSTITUTE($F875,".","/"),""))),MIN(IF(ISNUMBER($F875),$F875,IFERROR(--SUBSTITUTE($F875,".","/"),""))+INDEX(参数表!$B$4:$B$6,MATCH($H875,参数表!$A$4:$A$6,0)),IF(ISNUMBER($P875),$P875,IFERROR(--SUBSTITUTE($P875,".","/"),""))),IF(ISNUMBER($F875),$F875,IFERROR(--SUBSTITUTE($F875,".","/"),""))+INDEX(参数表!$B$4:$B$6,MATCH($H875,参数表!$A$4:$A$6,0))))</f>
        <v/>
      </c>
      <c r="K875" s="29" t="n"/>
      <c r="L875" s="8" t="n"/>
      <c r="M875" s="9" t="n"/>
      <c r="N875" s="29" t="n"/>
      <c r="O875" s="29" t="n"/>
      <c r="P875" s="29" t="n"/>
      <c r="Q875" s="29" t="n"/>
      <c r="R875" s="9" t="n"/>
      <c r="S875" s="9" t="n"/>
      <c r="T875" s="9" t="n"/>
      <c r="U875" s="9" t="n"/>
      <c r="V875" s="8" t="n"/>
      <c r="W875" s="29" t="n"/>
    </row>
    <row r="876" ht="15" customHeight="1">
      <c r="A876" s="8" t="n"/>
      <c r="B876" s="8" t="n"/>
      <c r="C876" s="8" t="n"/>
      <c r="D876" s="8" t="n"/>
      <c r="E876" s="9" t="n"/>
      <c r="F876" s="29" t="n"/>
      <c r="G876" s="8" t="n"/>
      <c r="H876" s="9" t="n"/>
      <c r="I876" s="9" t="n"/>
      <c r="J876" s="30">
        <f>IF(OR($H876="",NOT(ISNUMBER(IF(ISNUMBER($F876),$F876,IFERROR(--SUBSTITUTE($F876,".","/"),""))))),"",IF(AND($H876="A",ISNUMBER(IF(ISNUMBER($P876),$P876,IFERROR(--SUBSTITUTE($P876,".","/"),""))),IF(ISNUMBER($P876),$P876,IFERROR(--SUBSTITUTE($P876,".","/"),""))&gt;=IF(ISNUMBER($F876),$F876,IFERROR(--SUBSTITUTE($F876,".","/"),""))),MIN(IF(ISNUMBER($F876),$F876,IFERROR(--SUBSTITUTE($F876,".","/"),""))+INDEX(参数表!$B$4:$B$6,MATCH($H876,参数表!$A$4:$A$6,0)),IF(ISNUMBER($P876),$P876,IFERROR(--SUBSTITUTE($P876,".","/"),""))),IF(ISNUMBER($F876),$F876,IFERROR(--SUBSTITUTE($F876,".","/"),""))+INDEX(参数表!$B$4:$B$6,MATCH($H876,参数表!$A$4:$A$6,0))))</f>
        <v/>
      </c>
      <c r="K876" s="29" t="n"/>
      <c r="L876" s="8" t="n"/>
      <c r="M876" s="9" t="n"/>
      <c r="N876" s="29" t="n"/>
      <c r="O876" s="29" t="n"/>
      <c r="P876" s="29" t="n"/>
      <c r="Q876" s="29" t="n"/>
      <c r="R876" s="9" t="n"/>
      <c r="S876" s="9" t="n"/>
      <c r="T876" s="9" t="n"/>
      <c r="U876" s="9" t="n"/>
      <c r="V876" s="8" t="n"/>
      <c r="W876" s="29" t="n"/>
    </row>
    <row r="877" ht="15" customHeight="1">
      <c r="A877" s="8" t="n"/>
      <c r="B877" s="8" t="n"/>
      <c r="C877" s="8" t="n"/>
      <c r="D877" s="8" t="n"/>
      <c r="E877" s="9" t="n"/>
      <c r="F877" s="29" t="n"/>
      <c r="G877" s="8" t="n"/>
      <c r="H877" s="9" t="n"/>
      <c r="I877" s="9" t="n"/>
      <c r="J877" s="30">
        <f>IF(OR($H877="",NOT(ISNUMBER(IF(ISNUMBER($F877),$F877,IFERROR(--SUBSTITUTE($F877,".","/"),""))))),"",IF(AND($H877="A",ISNUMBER(IF(ISNUMBER($P877),$P877,IFERROR(--SUBSTITUTE($P877,".","/"),""))),IF(ISNUMBER($P877),$P877,IFERROR(--SUBSTITUTE($P877,".","/"),""))&gt;=IF(ISNUMBER($F877),$F877,IFERROR(--SUBSTITUTE($F877,".","/"),""))),MIN(IF(ISNUMBER($F877),$F877,IFERROR(--SUBSTITUTE($F877,".","/"),""))+INDEX(参数表!$B$4:$B$6,MATCH($H877,参数表!$A$4:$A$6,0)),IF(ISNUMBER($P877),$P877,IFERROR(--SUBSTITUTE($P877,".","/"),""))),IF(ISNUMBER($F877),$F877,IFERROR(--SUBSTITUTE($F877,".","/"),""))+INDEX(参数表!$B$4:$B$6,MATCH($H877,参数表!$A$4:$A$6,0))))</f>
        <v/>
      </c>
      <c r="K877" s="29" t="n"/>
      <c r="L877" s="8" t="n"/>
      <c r="M877" s="9" t="n"/>
      <c r="N877" s="29" t="n"/>
      <c r="O877" s="29" t="n"/>
      <c r="P877" s="29" t="n"/>
      <c r="Q877" s="29" t="n"/>
      <c r="R877" s="9" t="n"/>
      <c r="S877" s="9" t="n"/>
      <c r="T877" s="9" t="n"/>
      <c r="U877" s="9" t="n"/>
      <c r="V877" s="8" t="n"/>
      <c r="W877" s="29" t="n"/>
    </row>
    <row r="878" ht="15" customHeight="1">
      <c r="A878" s="8" t="n"/>
      <c r="B878" s="8" t="n"/>
      <c r="C878" s="8" t="n"/>
      <c r="D878" s="8" t="n"/>
      <c r="E878" s="9" t="n"/>
      <c r="F878" s="29" t="n"/>
      <c r="G878" s="8" t="n"/>
      <c r="H878" s="9" t="n"/>
      <c r="I878" s="9" t="n"/>
      <c r="J878" s="30">
        <f>IF(OR($H878="",NOT(ISNUMBER(IF(ISNUMBER($F878),$F878,IFERROR(--SUBSTITUTE($F878,".","/"),""))))),"",IF(AND($H878="A",ISNUMBER(IF(ISNUMBER($P878),$P878,IFERROR(--SUBSTITUTE($P878,".","/"),""))),IF(ISNUMBER($P878),$P878,IFERROR(--SUBSTITUTE($P878,".","/"),""))&gt;=IF(ISNUMBER($F878),$F878,IFERROR(--SUBSTITUTE($F878,".","/"),""))),MIN(IF(ISNUMBER($F878),$F878,IFERROR(--SUBSTITUTE($F878,".","/"),""))+INDEX(参数表!$B$4:$B$6,MATCH($H878,参数表!$A$4:$A$6,0)),IF(ISNUMBER($P878),$P878,IFERROR(--SUBSTITUTE($P878,".","/"),""))),IF(ISNUMBER($F878),$F878,IFERROR(--SUBSTITUTE($F878,".","/"),""))+INDEX(参数表!$B$4:$B$6,MATCH($H878,参数表!$A$4:$A$6,0))))</f>
        <v/>
      </c>
      <c r="K878" s="29" t="n"/>
      <c r="L878" s="8" t="n"/>
      <c r="M878" s="9" t="n"/>
      <c r="N878" s="29" t="n"/>
      <c r="O878" s="29" t="n"/>
      <c r="P878" s="29" t="n"/>
      <c r="Q878" s="29" t="n"/>
      <c r="R878" s="9" t="n"/>
      <c r="S878" s="9" t="n"/>
      <c r="T878" s="9" t="n"/>
      <c r="U878" s="9" t="n"/>
      <c r="V878" s="8" t="n"/>
      <c r="W878" s="29" t="n"/>
    </row>
    <row r="879" ht="15" customHeight="1">
      <c r="A879" s="8" t="n"/>
      <c r="B879" s="8" t="n"/>
      <c r="C879" s="8" t="n"/>
      <c r="D879" s="8" t="n"/>
      <c r="E879" s="9" t="n"/>
      <c r="F879" s="29" t="n"/>
      <c r="G879" s="8" t="n"/>
      <c r="H879" s="9" t="n"/>
      <c r="I879" s="9" t="n"/>
      <c r="J879" s="30">
        <f>IF(OR($H879="",NOT(ISNUMBER(IF(ISNUMBER($F879),$F879,IFERROR(--SUBSTITUTE($F879,".","/"),""))))),"",IF(AND($H879="A",ISNUMBER(IF(ISNUMBER($P879),$P879,IFERROR(--SUBSTITUTE($P879,".","/"),""))),IF(ISNUMBER($P879),$P879,IFERROR(--SUBSTITUTE($P879,".","/"),""))&gt;=IF(ISNUMBER($F879),$F879,IFERROR(--SUBSTITUTE($F879,".","/"),""))),MIN(IF(ISNUMBER($F879),$F879,IFERROR(--SUBSTITUTE($F879,".","/"),""))+INDEX(参数表!$B$4:$B$6,MATCH($H879,参数表!$A$4:$A$6,0)),IF(ISNUMBER($P879),$P879,IFERROR(--SUBSTITUTE($P879,".","/"),""))),IF(ISNUMBER($F879),$F879,IFERROR(--SUBSTITUTE($F879,".","/"),""))+INDEX(参数表!$B$4:$B$6,MATCH($H879,参数表!$A$4:$A$6,0))))</f>
        <v/>
      </c>
      <c r="K879" s="29" t="n"/>
      <c r="L879" s="8" t="n"/>
      <c r="M879" s="9" t="n"/>
      <c r="N879" s="29" t="n"/>
      <c r="O879" s="29" t="n"/>
      <c r="P879" s="29" t="n"/>
      <c r="Q879" s="29" t="n"/>
      <c r="R879" s="9" t="n"/>
      <c r="S879" s="9" t="n"/>
      <c r="T879" s="9" t="n"/>
      <c r="U879" s="9" t="n"/>
      <c r="V879" s="8" t="n"/>
      <c r="W879" s="29" t="n"/>
    </row>
    <row r="880" ht="15" customHeight="1">
      <c r="A880" s="8" t="n"/>
      <c r="B880" s="8" t="n"/>
      <c r="C880" s="8" t="n"/>
      <c r="D880" s="8" t="n"/>
      <c r="E880" s="9" t="n"/>
      <c r="F880" s="29" t="n"/>
      <c r="G880" s="8" t="n"/>
      <c r="H880" s="9" t="n"/>
      <c r="I880" s="9" t="n"/>
      <c r="J880" s="30">
        <f>IF(OR($H880="",NOT(ISNUMBER(IF(ISNUMBER($F880),$F880,IFERROR(--SUBSTITUTE($F880,".","/"),""))))),"",IF(AND($H880="A",ISNUMBER(IF(ISNUMBER($P880),$P880,IFERROR(--SUBSTITUTE($P880,".","/"),""))),IF(ISNUMBER($P880),$P880,IFERROR(--SUBSTITUTE($P880,".","/"),""))&gt;=IF(ISNUMBER($F880),$F880,IFERROR(--SUBSTITUTE($F880,".","/"),""))),MIN(IF(ISNUMBER($F880),$F880,IFERROR(--SUBSTITUTE($F880,".","/"),""))+INDEX(参数表!$B$4:$B$6,MATCH($H880,参数表!$A$4:$A$6,0)),IF(ISNUMBER($P880),$P880,IFERROR(--SUBSTITUTE($P880,".","/"),""))),IF(ISNUMBER($F880),$F880,IFERROR(--SUBSTITUTE($F880,".","/"),""))+INDEX(参数表!$B$4:$B$6,MATCH($H880,参数表!$A$4:$A$6,0))))</f>
        <v/>
      </c>
      <c r="K880" s="29" t="n"/>
      <c r="L880" s="8" t="n"/>
      <c r="M880" s="9" t="n"/>
      <c r="N880" s="29" t="n"/>
      <c r="O880" s="29" t="n"/>
      <c r="P880" s="29" t="n"/>
      <c r="Q880" s="29" t="n"/>
      <c r="R880" s="9" t="n"/>
      <c r="S880" s="9" t="n"/>
      <c r="T880" s="9" t="n"/>
      <c r="U880" s="9" t="n"/>
      <c r="V880" s="8" t="n"/>
      <c r="W880" s="29" t="n"/>
    </row>
    <row r="881" ht="15" customHeight="1">
      <c r="A881" s="8" t="n"/>
      <c r="B881" s="8" t="n"/>
      <c r="C881" s="8" t="n"/>
      <c r="D881" s="8" t="n"/>
      <c r="E881" s="9" t="n"/>
      <c r="F881" s="29" t="n"/>
      <c r="G881" s="8" t="n"/>
      <c r="H881" s="9" t="n"/>
      <c r="I881" s="9" t="n"/>
      <c r="J881" s="30">
        <f>IF(OR($H881="",NOT(ISNUMBER(IF(ISNUMBER($F881),$F881,IFERROR(--SUBSTITUTE($F881,".","/"),""))))),"",IF(AND($H881="A",ISNUMBER(IF(ISNUMBER($P881),$P881,IFERROR(--SUBSTITUTE($P881,".","/"),""))),IF(ISNUMBER($P881),$P881,IFERROR(--SUBSTITUTE($P881,".","/"),""))&gt;=IF(ISNUMBER($F881),$F881,IFERROR(--SUBSTITUTE($F881,".","/"),""))),MIN(IF(ISNUMBER($F881),$F881,IFERROR(--SUBSTITUTE($F881,".","/"),""))+INDEX(参数表!$B$4:$B$6,MATCH($H881,参数表!$A$4:$A$6,0)),IF(ISNUMBER($P881),$P881,IFERROR(--SUBSTITUTE($P881,".","/"),""))),IF(ISNUMBER($F881),$F881,IFERROR(--SUBSTITUTE($F881,".","/"),""))+INDEX(参数表!$B$4:$B$6,MATCH($H881,参数表!$A$4:$A$6,0))))</f>
        <v/>
      </c>
      <c r="K881" s="29" t="n"/>
      <c r="L881" s="8" t="n"/>
      <c r="M881" s="9" t="n"/>
      <c r="N881" s="29" t="n"/>
      <c r="O881" s="29" t="n"/>
      <c r="P881" s="29" t="n"/>
      <c r="Q881" s="29" t="n"/>
      <c r="R881" s="9" t="n"/>
      <c r="S881" s="9" t="n"/>
      <c r="T881" s="9" t="n"/>
      <c r="U881" s="9" t="n"/>
      <c r="V881" s="8" t="n"/>
      <c r="W881" s="29" t="n"/>
    </row>
    <row r="882" ht="15" customHeight="1">
      <c r="A882" s="8" t="n"/>
      <c r="B882" s="8" t="n"/>
      <c r="C882" s="8" t="n"/>
      <c r="D882" s="8" t="n"/>
      <c r="E882" s="9" t="n"/>
      <c r="F882" s="29" t="n"/>
      <c r="G882" s="8" t="n"/>
      <c r="H882" s="9" t="n"/>
      <c r="I882" s="9" t="n"/>
      <c r="J882" s="30">
        <f>IF(OR($H882="",NOT(ISNUMBER(IF(ISNUMBER($F882),$F882,IFERROR(--SUBSTITUTE($F882,".","/"),""))))),"",IF(AND($H882="A",ISNUMBER(IF(ISNUMBER($P882),$P882,IFERROR(--SUBSTITUTE($P882,".","/"),""))),IF(ISNUMBER($P882),$P882,IFERROR(--SUBSTITUTE($P882,".","/"),""))&gt;=IF(ISNUMBER($F882),$F882,IFERROR(--SUBSTITUTE($F882,".","/"),""))),MIN(IF(ISNUMBER($F882),$F882,IFERROR(--SUBSTITUTE($F882,".","/"),""))+INDEX(参数表!$B$4:$B$6,MATCH($H882,参数表!$A$4:$A$6,0)),IF(ISNUMBER($P882),$P882,IFERROR(--SUBSTITUTE($P882,".","/"),""))),IF(ISNUMBER($F882),$F882,IFERROR(--SUBSTITUTE($F882,".","/"),""))+INDEX(参数表!$B$4:$B$6,MATCH($H882,参数表!$A$4:$A$6,0))))</f>
        <v/>
      </c>
      <c r="K882" s="29" t="n"/>
      <c r="L882" s="8" t="n"/>
      <c r="M882" s="9" t="n"/>
      <c r="N882" s="29" t="n"/>
      <c r="O882" s="29" t="n"/>
      <c r="P882" s="29" t="n"/>
      <c r="Q882" s="29" t="n"/>
      <c r="R882" s="9" t="n"/>
      <c r="S882" s="9" t="n"/>
      <c r="T882" s="9" t="n"/>
      <c r="U882" s="9" t="n"/>
      <c r="V882" s="8" t="n"/>
      <c r="W882" s="29" t="n"/>
    </row>
    <row r="883" ht="15" customHeight="1">
      <c r="A883" s="8" t="n"/>
      <c r="B883" s="8" t="n"/>
      <c r="C883" s="8" t="n"/>
      <c r="D883" s="8" t="n"/>
      <c r="E883" s="9" t="n"/>
      <c r="F883" s="29" t="n"/>
      <c r="G883" s="8" t="n"/>
      <c r="H883" s="9" t="n"/>
      <c r="I883" s="9" t="n"/>
      <c r="J883" s="30">
        <f>IF(OR($H883="",NOT(ISNUMBER(IF(ISNUMBER($F883),$F883,IFERROR(--SUBSTITUTE($F883,".","/"),""))))),"",IF(AND($H883="A",ISNUMBER(IF(ISNUMBER($P883),$P883,IFERROR(--SUBSTITUTE($P883,".","/"),""))),IF(ISNUMBER($P883),$P883,IFERROR(--SUBSTITUTE($P883,".","/"),""))&gt;=IF(ISNUMBER($F883),$F883,IFERROR(--SUBSTITUTE($F883,".","/"),""))),MIN(IF(ISNUMBER($F883),$F883,IFERROR(--SUBSTITUTE($F883,".","/"),""))+INDEX(参数表!$B$4:$B$6,MATCH($H883,参数表!$A$4:$A$6,0)),IF(ISNUMBER($P883),$P883,IFERROR(--SUBSTITUTE($P883,".","/"),""))),IF(ISNUMBER($F883),$F883,IFERROR(--SUBSTITUTE($F883,".","/"),""))+INDEX(参数表!$B$4:$B$6,MATCH($H883,参数表!$A$4:$A$6,0))))</f>
        <v/>
      </c>
      <c r="K883" s="29" t="n"/>
      <c r="L883" s="8" t="n"/>
      <c r="M883" s="9" t="n"/>
      <c r="N883" s="29" t="n"/>
      <c r="O883" s="29" t="n"/>
      <c r="P883" s="29" t="n"/>
      <c r="Q883" s="29" t="n"/>
      <c r="R883" s="9" t="n"/>
      <c r="S883" s="9" t="n"/>
      <c r="T883" s="9" t="n"/>
      <c r="U883" s="9" t="n"/>
      <c r="V883" s="8" t="n"/>
      <c r="W883" s="29" t="n"/>
    </row>
    <row r="884" ht="15" customHeight="1">
      <c r="A884" s="8" t="n"/>
      <c r="B884" s="8" t="n"/>
      <c r="C884" s="8" t="n"/>
      <c r="D884" s="8" t="n"/>
      <c r="E884" s="9" t="n"/>
      <c r="F884" s="29" t="n"/>
      <c r="G884" s="8" t="n"/>
      <c r="H884" s="9" t="n"/>
      <c r="I884" s="9" t="n"/>
      <c r="J884" s="30">
        <f>IF(OR($H884="",NOT(ISNUMBER(IF(ISNUMBER($F884),$F884,IFERROR(--SUBSTITUTE($F884,".","/"),""))))),"",IF(AND($H884="A",ISNUMBER(IF(ISNUMBER($P884),$P884,IFERROR(--SUBSTITUTE($P884,".","/"),""))),IF(ISNUMBER($P884),$P884,IFERROR(--SUBSTITUTE($P884,".","/"),""))&gt;=IF(ISNUMBER($F884),$F884,IFERROR(--SUBSTITUTE($F884,".","/"),""))),MIN(IF(ISNUMBER($F884),$F884,IFERROR(--SUBSTITUTE($F884,".","/"),""))+INDEX(参数表!$B$4:$B$6,MATCH($H884,参数表!$A$4:$A$6,0)),IF(ISNUMBER($P884),$P884,IFERROR(--SUBSTITUTE($P884,".","/"),""))),IF(ISNUMBER($F884),$F884,IFERROR(--SUBSTITUTE($F884,".","/"),""))+INDEX(参数表!$B$4:$B$6,MATCH($H884,参数表!$A$4:$A$6,0))))</f>
        <v/>
      </c>
      <c r="K884" s="29" t="n"/>
      <c r="L884" s="8" t="n"/>
      <c r="M884" s="9" t="n"/>
      <c r="N884" s="29" t="n"/>
      <c r="O884" s="29" t="n"/>
      <c r="P884" s="29" t="n"/>
      <c r="Q884" s="29" t="n"/>
      <c r="R884" s="9" t="n"/>
      <c r="S884" s="9" t="n"/>
      <c r="T884" s="9" t="n"/>
      <c r="U884" s="9" t="n"/>
      <c r="V884" s="8" t="n"/>
      <c r="W884" s="29" t="n"/>
    </row>
    <row r="885" ht="15" customHeight="1">
      <c r="A885" s="8" t="n"/>
      <c r="B885" s="8" t="n"/>
      <c r="C885" s="8" t="n"/>
      <c r="D885" s="8" t="n"/>
      <c r="E885" s="9" t="n"/>
      <c r="F885" s="29" t="n"/>
      <c r="G885" s="8" t="n"/>
      <c r="H885" s="9" t="n"/>
      <c r="I885" s="9" t="n"/>
      <c r="J885" s="30">
        <f>IF(OR($H885="",NOT(ISNUMBER(IF(ISNUMBER($F885),$F885,IFERROR(--SUBSTITUTE($F885,".","/"),""))))),"",IF(AND($H885="A",ISNUMBER(IF(ISNUMBER($P885),$P885,IFERROR(--SUBSTITUTE($P885,".","/"),""))),IF(ISNUMBER($P885),$P885,IFERROR(--SUBSTITUTE($P885,".","/"),""))&gt;=IF(ISNUMBER($F885),$F885,IFERROR(--SUBSTITUTE($F885,".","/"),""))),MIN(IF(ISNUMBER($F885),$F885,IFERROR(--SUBSTITUTE($F885,".","/"),""))+INDEX(参数表!$B$4:$B$6,MATCH($H885,参数表!$A$4:$A$6,0)),IF(ISNUMBER($P885),$P885,IFERROR(--SUBSTITUTE($P885,".","/"),""))),IF(ISNUMBER($F885),$F885,IFERROR(--SUBSTITUTE($F885,".","/"),""))+INDEX(参数表!$B$4:$B$6,MATCH($H885,参数表!$A$4:$A$6,0))))</f>
        <v/>
      </c>
      <c r="K885" s="29" t="n"/>
      <c r="L885" s="8" t="n"/>
      <c r="M885" s="9" t="n"/>
      <c r="N885" s="29" t="n"/>
      <c r="O885" s="29" t="n"/>
      <c r="P885" s="29" t="n"/>
      <c r="Q885" s="29" t="n"/>
      <c r="R885" s="9" t="n"/>
      <c r="S885" s="9" t="n"/>
      <c r="T885" s="9" t="n"/>
      <c r="U885" s="9" t="n"/>
      <c r="V885" s="8" t="n"/>
      <c r="W885" s="29" t="n"/>
    </row>
    <row r="886" ht="15" customHeight="1">
      <c r="A886" s="8" t="n"/>
      <c r="B886" s="8" t="n"/>
      <c r="C886" s="8" t="n"/>
      <c r="D886" s="8" t="n"/>
      <c r="E886" s="9" t="n"/>
      <c r="F886" s="29" t="n"/>
      <c r="G886" s="8" t="n"/>
      <c r="H886" s="9" t="n"/>
      <c r="I886" s="9" t="n"/>
      <c r="J886" s="30">
        <f>IF(OR($H886="",NOT(ISNUMBER(IF(ISNUMBER($F886),$F886,IFERROR(--SUBSTITUTE($F886,".","/"),""))))),"",IF(AND($H886="A",ISNUMBER(IF(ISNUMBER($P886),$P886,IFERROR(--SUBSTITUTE($P886,".","/"),""))),IF(ISNUMBER($P886),$P886,IFERROR(--SUBSTITUTE($P886,".","/"),""))&gt;=IF(ISNUMBER($F886),$F886,IFERROR(--SUBSTITUTE($F886,".","/"),""))),MIN(IF(ISNUMBER($F886),$F886,IFERROR(--SUBSTITUTE($F886,".","/"),""))+INDEX(参数表!$B$4:$B$6,MATCH($H886,参数表!$A$4:$A$6,0)),IF(ISNUMBER($P886),$P886,IFERROR(--SUBSTITUTE($P886,".","/"),""))),IF(ISNUMBER($F886),$F886,IFERROR(--SUBSTITUTE($F886,".","/"),""))+INDEX(参数表!$B$4:$B$6,MATCH($H886,参数表!$A$4:$A$6,0))))</f>
        <v/>
      </c>
      <c r="K886" s="29" t="n"/>
      <c r="L886" s="8" t="n"/>
      <c r="M886" s="9" t="n"/>
      <c r="N886" s="29" t="n"/>
      <c r="O886" s="29" t="n"/>
      <c r="P886" s="29" t="n"/>
      <c r="Q886" s="29" t="n"/>
      <c r="R886" s="9" t="n"/>
      <c r="S886" s="9" t="n"/>
      <c r="T886" s="9" t="n"/>
      <c r="U886" s="9" t="n"/>
      <c r="V886" s="8" t="n"/>
      <c r="W886" s="29" t="n"/>
    </row>
    <row r="887" ht="15" customHeight="1">
      <c r="A887" s="8" t="n"/>
      <c r="B887" s="8" t="n"/>
      <c r="C887" s="8" t="n"/>
      <c r="D887" s="8" t="n"/>
      <c r="E887" s="9" t="n"/>
      <c r="F887" s="29" t="n"/>
      <c r="G887" s="8" t="n"/>
      <c r="H887" s="9" t="n"/>
      <c r="I887" s="9" t="n"/>
      <c r="J887" s="30">
        <f>IF(OR($H887="",NOT(ISNUMBER(IF(ISNUMBER($F887),$F887,IFERROR(--SUBSTITUTE($F887,".","/"),""))))),"",IF(AND($H887="A",ISNUMBER(IF(ISNUMBER($P887),$P887,IFERROR(--SUBSTITUTE($P887,".","/"),""))),IF(ISNUMBER($P887),$P887,IFERROR(--SUBSTITUTE($P887,".","/"),""))&gt;=IF(ISNUMBER($F887),$F887,IFERROR(--SUBSTITUTE($F887,".","/"),""))),MIN(IF(ISNUMBER($F887),$F887,IFERROR(--SUBSTITUTE($F887,".","/"),""))+INDEX(参数表!$B$4:$B$6,MATCH($H887,参数表!$A$4:$A$6,0)),IF(ISNUMBER($P887),$P887,IFERROR(--SUBSTITUTE($P887,".","/"),""))),IF(ISNUMBER($F887),$F887,IFERROR(--SUBSTITUTE($F887,".","/"),""))+INDEX(参数表!$B$4:$B$6,MATCH($H887,参数表!$A$4:$A$6,0))))</f>
        <v/>
      </c>
      <c r="K887" s="29" t="n"/>
      <c r="L887" s="8" t="n"/>
      <c r="M887" s="9" t="n"/>
      <c r="N887" s="29" t="n"/>
      <c r="O887" s="29" t="n"/>
      <c r="P887" s="29" t="n"/>
      <c r="Q887" s="29" t="n"/>
      <c r="R887" s="9" t="n"/>
      <c r="S887" s="9" t="n"/>
      <c r="T887" s="9" t="n"/>
      <c r="U887" s="9" t="n"/>
      <c r="V887" s="8" t="n"/>
      <c r="W887" s="29" t="n"/>
    </row>
    <row r="888" ht="15" customHeight="1">
      <c r="A888" s="8" t="n"/>
      <c r="B888" s="8" t="n"/>
      <c r="C888" s="8" t="n"/>
      <c r="D888" s="8" t="n"/>
      <c r="E888" s="9" t="n"/>
      <c r="F888" s="29" t="n"/>
      <c r="G888" s="8" t="n"/>
      <c r="H888" s="9" t="n"/>
      <c r="I888" s="9" t="n"/>
      <c r="J888" s="30">
        <f>IF(OR($H888="",NOT(ISNUMBER(IF(ISNUMBER($F888),$F888,IFERROR(--SUBSTITUTE($F888,".","/"),""))))),"",IF(AND($H888="A",ISNUMBER(IF(ISNUMBER($P888),$P888,IFERROR(--SUBSTITUTE($P888,".","/"),""))),IF(ISNUMBER($P888),$P888,IFERROR(--SUBSTITUTE($P888,".","/"),""))&gt;=IF(ISNUMBER($F888),$F888,IFERROR(--SUBSTITUTE($F888,".","/"),""))),MIN(IF(ISNUMBER($F888),$F888,IFERROR(--SUBSTITUTE($F888,".","/"),""))+INDEX(参数表!$B$4:$B$6,MATCH($H888,参数表!$A$4:$A$6,0)),IF(ISNUMBER($P888),$P888,IFERROR(--SUBSTITUTE($P888,".","/"),""))),IF(ISNUMBER($F888),$F888,IFERROR(--SUBSTITUTE($F888,".","/"),""))+INDEX(参数表!$B$4:$B$6,MATCH($H888,参数表!$A$4:$A$6,0))))</f>
        <v/>
      </c>
      <c r="K888" s="29" t="n"/>
      <c r="L888" s="8" t="n"/>
      <c r="M888" s="9" t="n"/>
      <c r="N888" s="29" t="n"/>
      <c r="O888" s="29" t="n"/>
      <c r="P888" s="29" t="n"/>
      <c r="Q888" s="29" t="n"/>
      <c r="R888" s="9" t="n"/>
      <c r="S888" s="9" t="n"/>
      <c r="T888" s="9" t="n"/>
      <c r="U888" s="9" t="n"/>
      <c r="V888" s="8" t="n"/>
      <c r="W888" s="29" t="n"/>
    </row>
    <row r="889" ht="15" customHeight="1">
      <c r="A889" s="8" t="n"/>
      <c r="B889" s="8" t="n"/>
      <c r="C889" s="8" t="n"/>
      <c r="D889" s="8" t="n"/>
      <c r="E889" s="9" t="n"/>
      <c r="F889" s="29" t="n"/>
      <c r="G889" s="8" t="n"/>
      <c r="H889" s="9" t="n"/>
      <c r="I889" s="9" t="n"/>
      <c r="J889" s="30">
        <f>IF(OR($H889="",NOT(ISNUMBER(IF(ISNUMBER($F889),$F889,IFERROR(--SUBSTITUTE($F889,".","/"),""))))),"",IF(AND($H889="A",ISNUMBER(IF(ISNUMBER($P889),$P889,IFERROR(--SUBSTITUTE($P889,".","/"),""))),IF(ISNUMBER($P889),$P889,IFERROR(--SUBSTITUTE($P889,".","/"),""))&gt;=IF(ISNUMBER($F889),$F889,IFERROR(--SUBSTITUTE($F889,".","/"),""))),MIN(IF(ISNUMBER($F889),$F889,IFERROR(--SUBSTITUTE($F889,".","/"),""))+INDEX(参数表!$B$4:$B$6,MATCH($H889,参数表!$A$4:$A$6,0)),IF(ISNUMBER($P889),$P889,IFERROR(--SUBSTITUTE($P889,".","/"),""))),IF(ISNUMBER($F889),$F889,IFERROR(--SUBSTITUTE($F889,".","/"),""))+INDEX(参数表!$B$4:$B$6,MATCH($H889,参数表!$A$4:$A$6,0))))</f>
        <v/>
      </c>
      <c r="K889" s="29" t="n"/>
      <c r="L889" s="8" t="n"/>
      <c r="M889" s="9" t="n"/>
      <c r="N889" s="29" t="n"/>
      <c r="O889" s="29" t="n"/>
      <c r="P889" s="29" t="n"/>
      <c r="Q889" s="29" t="n"/>
      <c r="R889" s="9" t="n"/>
      <c r="S889" s="9" t="n"/>
      <c r="T889" s="9" t="n"/>
      <c r="U889" s="9" t="n"/>
      <c r="V889" s="8" t="n"/>
      <c r="W889" s="29" t="n"/>
    </row>
    <row r="890" ht="15" customHeight="1">
      <c r="A890" s="8" t="n"/>
      <c r="B890" s="8" t="n"/>
      <c r="C890" s="8" t="n"/>
      <c r="D890" s="8" t="n"/>
      <c r="E890" s="9" t="n"/>
      <c r="F890" s="29" t="n"/>
      <c r="G890" s="8" t="n"/>
      <c r="H890" s="9" t="n"/>
      <c r="I890" s="9" t="n"/>
      <c r="J890" s="30">
        <f>IF(OR($H890="",NOT(ISNUMBER(IF(ISNUMBER($F890),$F890,IFERROR(--SUBSTITUTE($F890,".","/"),""))))),"",IF(AND($H890="A",ISNUMBER(IF(ISNUMBER($P890),$P890,IFERROR(--SUBSTITUTE($P890,".","/"),""))),IF(ISNUMBER($P890),$P890,IFERROR(--SUBSTITUTE($P890,".","/"),""))&gt;=IF(ISNUMBER($F890),$F890,IFERROR(--SUBSTITUTE($F890,".","/"),""))),MIN(IF(ISNUMBER($F890),$F890,IFERROR(--SUBSTITUTE($F890,".","/"),""))+INDEX(参数表!$B$4:$B$6,MATCH($H890,参数表!$A$4:$A$6,0)),IF(ISNUMBER($P890),$P890,IFERROR(--SUBSTITUTE($P890,".","/"),""))),IF(ISNUMBER($F890),$F890,IFERROR(--SUBSTITUTE($F890,".","/"),""))+INDEX(参数表!$B$4:$B$6,MATCH($H890,参数表!$A$4:$A$6,0))))</f>
        <v/>
      </c>
      <c r="K890" s="29" t="n"/>
      <c r="L890" s="8" t="n"/>
      <c r="M890" s="9" t="n"/>
      <c r="N890" s="29" t="n"/>
      <c r="O890" s="29" t="n"/>
      <c r="P890" s="29" t="n"/>
      <c r="Q890" s="29" t="n"/>
      <c r="R890" s="9" t="n"/>
      <c r="S890" s="9" t="n"/>
      <c r="T890" s="9" t="n"/>
      <c r="U890" s="9" t="n"/>
      <c r="V890" s="8" t="n"/>
      <c r="W890" s="29" t="n"/>
    </row>
    <row r="891" ht="15" customHeight="1">
      <c r="A891" s="8" t="n"/>
      <c r="B891" s="8" t="n"/>
      <c r="C891" s="8" t="n"/>
      <c r="D891" s="8" t="n"/>
      <c r="E891" s="9" t="n"/>
      <c r="F891" s="29" t="n"/>
      <c r="G891" s="8" t="n"/>
      <c r="H891" s="9" t="n"/>
      <c r="I891" s="9" t="n"/>
      <c r="J891" s="30">
        <f>IF(OR($H891="",NOT(ISNUMBER(IF(ISNUMBER($F891),$F891,IFERROR(--SUBSTITUTE($F891,".","/"),""))))),"",IF(AND($H891="A",ISNUMBER(IF(ISNUMBER($P891),$P891,IFERROR(--SUBSTITUTE($P891,".","/"),""))),IF(ISNUMBER($P891),$P891,IFERROR(--SUBSTITUTE($P891,".","/"),""))&gt;=IF(ISNUMBER($F891),$F891,IFERROR(--SUBSTITUTE($F891,".","/"),""))),MIN(IF(ISNUMBER($F891),$F891,IFERROR(--SUBSTITUTE($F891,".","/"),""))+INDEX(参数表!$B$4:$B$6,MATCH($H891,参数表!$A$4:$A$6,0)),IF(ISNUMBER($P891),$P891,IFERROR(--SUBSTITUTE($P891,".","/"),""))),IF(ISNUMBER($F891),$F891,IFERROR(--SUBSTITUTE($F891,".","/"),""))+INDEX(参数表!$B$4:$B$6,MATCH($H891,参数表!$A$4:$A$6,0))))</f>
        <v/>
      </c>
      <c r="K891" s="29" t="n"/>
      <c r="L891" s="8" t="n"/>
      <c r="M891" s="9" t="n"/>
      <c r="N891" s="29" t="n"/>
      <c r="O891" s="29" t="n"/>
      <c r="P891" s="29" t="n"/>
      <c r="Q891" s="29" t="n"/>
      <c r="R891" s="9" t="n"/>
      <c r="S891" s="9" t="n"/>
      <c r="T891" s="9" t="n"/>
      <c r="U891" s="9" t="n"/>
      <c r="V891" s="8" t="n"/>
      <c r="W891" s="29" t="n"/>
    </row>
    <row r="892" ht="15" customHeight="1">
      <c r="A892" s="8" t="n"/>
      <c r="B892" s="8" t="n"/>
      <c r="C892" s="8" t="n"/>
      <c r="D892" s="8" t="n"/>
      <c r="E892" s="9" t="n"/>
      <c r="F892" s="29" t="n"/>
      <c r="G892" s="8" t="n"/>
      <c r="H892" s="9" t="n"/>
      <c r="I892" s="9" t="n"/>
      <c r="J892" s="30">
        <f>IF(OR($H892="",NOT(ISNUMBER(IF(ISNUMBER($F892),$F892,IFERROR(--SUBSTITUTE($F892,".","/"),""))))),"",IF(AND($H892="A",ISNUMBER(IF(ISNUMBER($P892),$P892,IFERROR(--SUBSTITUTE($P892,".","/"),""))),IF(ISNUMBER($P892),$P892,IFERROR(--SUBSTITUTE($P892,".","/"),""))&gt;=IF(ISNUMBER($F892),$F892,IFERROR(--SUBSTITUTE($F892,".","/"),""))),MIN(IF(ISNUMBER($F892),$F892,IFERROR(--SUBSTITUTE($F892,".","/"),""))+INDEX(参数表!$B$4:$B$6,MATCH($H892,参数表!$A$4:$A$6,0)),IF(ISNUMBER($P892),$P892,IFERROR(--SUBSTITUTE($P892,".","/"),""))),IF(ISNUMBER($F892),$F892,IFERROR(--SUBSTITUTE($F892,".","/"),""))+INDEX(参数表!$B$4:$B$6,MATCH($H892,参数表!$A$4:$A$6,0))))</f>
        <v/>
      </c>
      <c r="K892" s="29" t="n"/>
      <c r="L892" s="8" t="n"/>
      <c r="M892" s="9" t="n"/>
      <c r="N892" s="29" t="n"/>
      <c r="O892" s="29" t="n"/>
      <c r="P892" s="29" t="n"/>
      <c r="Q892" s="29" t="n"/>
      <c r="R892" s="9" t="n"/>
      <c r="S892" s="9" t="n"/>
      <c r="T892" s="9" t="n"/>
      <c r="U892" s="9" t="n"/>
      <c r="V892" s="8" t="n"/>
      <c r="W892" s="29" t="n"/>
    </row>
    <row r="893" ht="15" customHeight="1">
      <c r="A893" s="8" t="n"/>
      <c r="B893" s="8" t="n"/>
      <c r="C893" s="8" t="n"/>
      <c r="D893" s="8" t="n"/>
      <c r="E893" s="9" t="n"/>
      <c r="F893" s="29" t="n"/>
      <c r="G893" s="8" t="n"/>
      <c r="H893" s="9" t="n"/>
      <c r="I893" s="9" t="n"/>
      <c r="J893" s="30">
        <f>IF(OR($H893="",NOT(ISNUMBER(IF(ISNUMBER($F893),$F893,IFERROR(--SUBSTITUTE($F893,".","/"),""))))),"",IF(AND($H893="A",ISNUMBER(IF(ISNUMBER($P893),$P893,IFERROR(--SUBSTITUTE($P893,".","/"),""))),IF(ISNUMBER($P893),$P893,IFERROR(--SUBSTITUTE($P893,".","/"),""))&gt;=IF(ISNUMBER($F893),$F893,IFERROR(--SUBSTITUTE($F893,".","/"),""))),MIN(IF(ISNUMBER($F893),$F893,IFERROR(--SUBSTITUTE($F893,".","/"),""))+INDEX(参数表!$B$4:$B$6,MATCH($H893,参数表!$A$4:$A$6,0)),IF(ISNUMBER($P893),$P893,IFERROR(--SUBSTITUTE($P893,".","/"),""))),IF(ISNUMBER($F893),$F893,IFERROR(--SUBSTITUTE($F893,".","/"),""))+INDEX(参数表!$B$4:$B$6,MATCH($H893,参数表!$A$4:$A$6,0))))</f>
        <v/>
      </c>
      <c r="K893" s="29" t="n"/>
      <c r="L893" s="8" t="n"/>
      <c r="M893" s="9" t="n"/>
      <c r="N893" s="29" t="n"/>
      <c r="O893" s="29" t="n"/>
      <c r="P893" s="29" t="n"/>
      <c r="Q893" s="29" t="n"/>
      <c r="R893" s="9" t="n"/>
      <c r="S893" s="9" t="n"/>
      <c r="T893" s="9" t="n"/>
      <c r="U893" s="9" t="n"/>
      <c r="V893" s="8" t="n"/>
      <c r="W893" s="29" t="n"/>
    </row>
    <row r="894" ht="15" customHeight="1">
      <c r="A894" s="8" t="n"/>
      <c r="B894" s="8" t="n"/>
      <c r="C894" s="8" t="n"/>
      <c r="D894" s="8" t="n"/>
      <c r="E894" s="9" t="n"/>
      <c r="F894" s="29" t="n"/>
      <c r="G894" s="8" t="n"/>
      <c r="H894" s="9" t="n"/>
      <c r="I894" s="9" t="n"/>
      <c r="J894" s="30">
        <f>IF(OR($H894="",NOT(ISNUMBER(IF(ISNUMBER($F894),$F894,IFERROR(--SUBSTITUTE($F894,".","/"),""))))),"",IF(AND($H894="A",ISNUMBER(IF(ISNUMBER($P894),$P894,IFERROR(--SUBSTITUTE($P894,".","/"),""))),IF(ISNUMBER($P894),$P894,IFERROR(--SUBSTITUTE($P894,".","/"),""))&gt;=IF(ISNUMBER($F894),$F894,IFERROR(--SUBSTITUTE($F894,".","/"),""))),MIN(IF(ISNUMBER($F894),$F894,IFERROR(--SUBSTITUTE($F894,".","/"),""))+INDEX(参数表!$B$4:$B$6,MATCH($H894,参数表!$A$4:$A$6,0)),IF(ISNUMBER($P894),$P894,IFERROR(--SUBSTITUTE($P894,".","/"),""))),IF(ISNUMBER($F894),$F894,IFERROR(--SUBSTITUTE($F894,".","/"),""))+INDEX(参数表!$B$4:$B$6,MATCH($H894,参数表!$A$4:$A$6,0))))</f>
        <v/>
      </c>
      <c r="K894" s="29" t="n"/>
      <c r="L894" s="8" t="n"/>
      <c r="M894" s="9" t="n"/>
      <c r="N894" s="29" t="n"/>
      <c r="O894" s="29" t="n"/>
      <c r="P894" s="29" t="n"/>
      <c r="Q894" s="29" t="n"/>
      <c r="R894" s="9" t="n"/>
      <c r="S894" s="9" t="n"/>
      <c r="T894" s="9" t="n"/>
      <c r="U894" s="9" t="n"/>
      <c r="V894" s="8" t="n"/>
      <c r="W894" s="29" t="n"/>
    </row>
    <row r="895" ht="15" customHeight="1">
      <c r="A895" s="8" t="n"/>
      <c r="B895" s="8" t="n"/>
      <c r="C895" s="8" t="n"/>
      <c r="D895" s="8" t="n"/>
      <c r="E895" s="9" t="n"/>
      <c r="F895" s="29" t="n"/>
      <c r="G895" s="8" t="n"/>
      <c r="H895" s="9" t="n"/>
      <c r="I895" s="9" t="n"/>
      <c r="J895" s="30">
        <f>IF(OR($H895="",NOT(ISNUMBER(IF(ISNUMBER($F895),$F895,IFERROR(--SUBSTITUTE($F895,".","/"),""))))),"",IF(AND($H895="A",ISNUMBER(IF(ISNUMBER($P895),$P895,IFERROR(--SUBSTITUTE($P895,".","/"),""))),IF(ISNUMBER($P895),$P895,IFERROR(--SUBSTITUTE($P895,".","/"),""))&gt;=IF(ISNUMBER($F895),$F895,IFERROR(--SUBSTITUTE($F895,".","/"),""))),MIN(IF(ISNUMBER($F895),$F895,IFERROR(--SUBSTITUTE($F895,".","/"),""))+INDEX(参数表!$B$4:$B$6,MATCH($H895,参数表!$A$4:$A$6,0)),IF(ISNUMBER($P895),$P895,IFERROR(--SUBSTITUTE($P895,".","/"),""))),IF(ISNUMBER($F895),$F895,IFERROR(--SUBSTITUTE($F895,".","/"),""))+INDEX(参数表!$B$4:$B$6,MATCH($H895,参数表!$A$4:$A$6,0))))</f>
        <v/>
      </c>
      <c r="K895" s="29" t="n"/>
      <c r="L895" s="8" t="n"/>
      <c r="M895" s="9" t="n"/>
      <c r="N895" s="29" t="n"/>
      <c r="O895" s="29" t="n"/>
      <c r="P895" s="29" t="n"/>
      <c r="Q895" s="29" t="n"/>
      <c r="R895" s="9" t="n"/>
      <c r="S895" s="9" t="n"/>
      <c r="T895" s="9" t="n"/>
      <c r="U895" s="9" t="n"/>
      <c r="V895" s="8" t="n"/>
      <c r="W895" s="29" t="n"/>
    </row>
    <row r="896" ht="15" customHeight="1">
      <c r="A896" s="8" t="n"/>
      <c r="B896" s="8" t="n"/>
      <c r="C896" s="8" t="n"/>
      <c r="D896" s="8" t="n"/>
      <c r="E896" s="9" t="n"/>
      <c r="F896" s="29" t="n"/>
      <c r="G896" s="8" t="n"/>
      <c r="H896" s="9" t="n"/>
      <c r="I896" s="9" t="n"/>
      <c r="J896" s="30">
        <f>IF(OR($H896="",NOT(ISNUMBER(IF(ISNUMBER($F896),$F896,IFERROR(--SUBSTITUTE($F896,".","/"),""))))),"",IF(AND($H896="A",ISNUMBER(IF(ISNUMBER($P896),$P896,IFERROR(--SUBSTITUTE($P896,".","/"),""))),IF(ISNUMBER($P896),$P896,IFERROR(--SUBSTITUTE($P896,".","/"),""))&gt;=IF(ISNUMBER($F896),$F896,IFERROR(--SUBSTITUTE($F896,".","/"),""))),MIN(IF(ISNUMBER($F896),$F896,IFERROR(--SUBSTITUTE($F896,".","/"),""))+INDEX(参数表!$B$4:$B$6,MATCH($H896,参数表!$A$4:$A$6,0)),IF(ISNUMBER($P896),$P896,IFERROR(--SUBSTITUTE($P896,".","/"),""))),IF(ISNUMBER($F896),$F896,IFERROR(--SUBSTITUTE($F896,".","/"),""))+INDEX(参数表!$B$4:$B$6,MATCH($H896,参数表!$A$4:$A$6,0))))</f>
        <v/>
      </c>
      <c r="K896" s="29" t="n"/>
      <c r="L896" s="8" t="n"/>
      <c r="M896" s="9" t="n"/>
      <c r="N896" s="29" t="n"/>
      <c r="O896" s="29" t="n"/>
      <c r="P896" s="29" t="n"/>
      <c r="Q896" s="29" t="n"/>
      <c r="R896" s="9" t="n"/>
      <c r="S896" s="9" t="n"/>
      <c r="T896" s="9" t="n"/>
      <c r="U896" s="9" t="n"/>
      <c r="V896" s="8" t="n"/>
      <c r="W896" s="29" t="n"/>
    </row>
    <row r="897" ht="15" customHeight="1">
      <c r="A897" s="8" t="n"/>
      <c r="B897" s="8" t="n"/>
      <c r="C897" s="8" t="n"/>
      <c r="D897" s="8" t="n"/>
      <c r="E897" s="9" t="n"/>
      <c r="F897" s="29" t="n"/>
      <c r="G897" s="8" t="n"/>
      <c r="H897" s="9" t="n"/>
      <c r="I897" s="9" t="n"/>
      <c r="J897" s="30">
        <f>IF(OR($H897="",NOT(ISNUMBER(IF(ISNUMBER($F897),$F897,IFERROR(--SUBSTITUTE($F897,".","/"),""))))),"",IF(AND($H897="A",ISNUMBER(IF(ISNUMBER($P897),$P897,IFERROR(--SUBSTITUTE($P897,".","/"),""))),IF(ISNUMBER($P897),$P897,IFERROR(--SUBSTITUTE($P897,".","/"),""))&gt;=IF(ISNUMBER($F897),$F897,IFERROR(--SUBSTITUTE($F897,".","/"),""))),MIN(IF(ISNUMBER($F897),$F897,IFERROR(--SUBSTITUTE($F897,".","/"),""))+INDEX(参数表!$B$4:$B$6,MATCH($H897,参数表!$A$4:$A$6,0)),IF(ISNUMBER($P897),$P897,IFERROR(--SUBSTITUTE($P897,".","/"),""))),IF(ISNUMBER($F897),$F897,IFERROR(--SUBSTITUTE($F897,".","/"),""))+INDEX(参数表!$B$4:$B$6,MATCH($H897,参数表!$A$4:$A$6,0))))</f>
        <v/>
      </c>
      <c r="K897" s="29" t="n"/>
      <c r="L897" s="8" t="n"/>
      <c r="M897" s="9" t="n"/>
      <c r="N897" s="29" t="n"/>
      <c r="O897" s="29" t="n"/>
      <c r="P897" s="29" t="n"/>
      <c r="Q897" s="29" t="n"/>
      <c r="R897" s="9" t="n"/>
      <c r="S897" s="9" t="n"/>
      <c r="T897" s="9" t="n"/>
      <c r="U897" s="9" t="n"/>
      <c r="V897" s="8" t="n"/>
      <c r="W897" s="29" t="n"/>
    </row>
    <row r="898" ht="15" customHeight="1">
      <c r="A898" s="8" t="n"/>
      <c r="B898" s="8" t="n"/>
      <c r="C898" s="8" t="n"/>
      <c r="D898" s="8" t="n"/>
      <c r="E898" s="9" t="n"/>
      <c r="F898" s="29" t="n"/>
      <c r="G898" s="8" t="n"/>
      <c r="H898" s="9" t="n"/>
      <c r="I898" s="9" t="n"/>
      <c r="J898" s="30">
        <f>IF(OR($H898="",NOT(ISNUMBER(IF(ISNUMBER($F898),$F898,IFERROR(--SUBSTITUTE($F898,".","/"),""))))),"",IF(AND($H898="A",ISNUMBER(IF(ISNUMBER($P898),$P898,IFERROR(--SUBSTITUTE($P898,".","/"),""))),IF(ISNUMBER($P898),$P898,IFERROR(--SUBSTITUTE($P898,".","/"),""))&gt;=IF(ISNUMBER($F898),$F898,IFERROR(--SUBSTITUTE($F898,".","/"),""))),MIN(IF(ISNUMBER($F898),$F898,IFERROR(--SUBSTITUTE($F898,".","/"),""))+INDEX(参数表!$B$4:$B$6,MATCH($H898,参数表!$A$4:$A$6,0)),IF(ISNUMBER($P898),$P898,IFERROR(--SUBSTITUTE($P898,".","/"),""))),IF(ISNUMBER($F898),$F898,IFERROR(--SUBSTITUTE($F898,".","/"),""))+INDEX(参数表!$B$4:$B$6,MATCH($H898,参数表!$A$4:$A$6,0))))</f>
        <v/>
      </c>
      <c r="K898" s="29" t="n"/>
      <c r="L898" s="8" t="n"/>
      <c r="M898" s="9" t="n"/>
      <c r="N898" s="29" t="n"/>
      <c r="O898" s="29" t="n"/>
      <c r="P898" s="29" t="n"/>
      <c r="Q898" s="29" t="n"/>
      <c r="R898" s="9" t="n"/>
      <c r="S898" s="9" t="n"/>
      <c r="T898" s="9" t="n"/>
      <c r="U898" s="9" t="n"/>
      <c r="V898" s="8" t="n"/>
      <c r="W898" s="29" t="n"/>
    </row>
    <row r="899" ht="15" customHeight="1">
      <c r="A899" s="8" t="n"/>
      <c r="B899" s="8" t="n"/>
      <c r="C899" s="8" t="n"/>
      <c r="D899" s="8" t="n"/>
      <c r="E899" s="9" t="n"/>
      <c r="F899" s="29" t="n"/>
      <c r="G899" s="8" t="n"/>
      <c r="H899" s="9" t="n"/>
      <c r="I899" s="9" t="n"/>
      <c r="J899" s="30">
        <f>IF(OR($H899="",NOT(ISNUMBER(IF(ISNUMBER($F899),$F899,IFERROR(--SUBSTITUTE($F899,".","/"),""))))),"",IF(AND($H899="A",ISNUMBER(IF(ISNUMBER($P899),$P899,IFERROR(--SUBSTITUTE($P899,".","/"),""))),IF(ISNUMBER($P899),$P899,IFERROR(--SUBSTITUTE($P899,".","/"),""))&gt;=IF(ISNUMBER($F899),$F899,IFERROR(--SUBSTITUTE($F899,".","/"),""))),MIN(IF(ISNUMBER($F899),$F899,IFERROR(--SUBSTITUTE($F899,".","/"),""))+INDEX(参数表!$B$4:$B$6,MATCH($H899,参数表!$A$4:$A$6,0)),IF(ISNUMBER($P899),$P899,IFERROR(--SUBSTITUTE($P899,".","/"),""))),IF(ISNUMBER($F899),$F899,IFERROR(--SUBSTITUTE($F899,".","/"),""))+INDEX(参数表!$B$4:$B$6,MATCH($H899,参数表!$A$4:$A$6,0))))</f>
        <v/>
      </c>
      <c r="K899" s="29" t="n"/>
      <c r="L899" s="8" t="n"/>
      <c r="M899" s="9" t="n"/>
      <c r="N899" s="29" t="n"/>
      <c r="O899" s="29" t="n"/>
      <c r="P899" s="29" t="n"/>
      <c r="Q899" s="29" t="n"/>
      <c r="R899" s="9" t="n"/>
      <c r="S899" s="9" t="n"/>
      <c r="T899" s="9" t="n"/>
      <c r="U899" s="9" t="n"/>
      <c r="V899" s="8" t="n"/>
      <c r="W899" s="29" t="n"/>
    </row>
    <row r="900" ht="15" customHeight="1">
      <c r="A900" s="8" t="n"/>
      <c r="B900" s="8" t="n"/>
      <c r="C900" s="8" t="n"/>
      <c r="D900" s="8" t="n"/>
      <c r="E900" s="9" t="n"/>
      <c r="F900" s="29" t="n"/>
      <c r="G900" s="8" t="n"/>
      <c r="H900" s="9" t="n"/>
      <c r="I900" s="9" t="n"/>
      <c r="J900" s="30">
        <f>IF(OR($H900="",NOT(ISNUMBER(IF(ISNUMBER($F900),$F900,IFERROR(--SUBSTITUTE($F900,".","/"),""))))),"",IF(AND($H900="A",ISNUMBER(IF(ISNUMBER($P900),$P900,IFERROR(--SUBSTITUTE($P900,".","/"),""))),IF(ISNUMBER($P900),$P900,IFERROR(--SUBSTITUTE($P900,".","/"),""))&gt;=IF(ISNUMBER($F900),$F900,IFERROR(--SUBSTITUTE($F900,".","/"),""))),MIN(IF(ISNUMBER($F900),$F900,IFERROR(--SUBSTITUTE($F900,".","/"),""))+INDEX(参数表!$B$4:$B$6,MATCH($H900,参数表!$A$4:$A$6,0)),IF(ISNUMBER($P900),$P900,IFERROR(--SUBSTITUTE($P900,".","/"),""))),IF(ISNUMBER($F900),$F900,IFERROR(--SUBSTITUTE($F900,".","/"),""))+INDEX(参数表!$B$4:$B$6,MATCH($H900,参数表!$A$4:$A$6,0))))</f>
        <v/>
      </c>
      <c r="K900" s="29" t="n"/>
      <c r="L900" s="8" t="n"/>
      <c r="M900" s="9" t="n"/>
      <c r="N900" s="29" t="n"/>
      <c r="O900" s="29" t="n"/>
      <c r="P900" s="29" t="n"/>
      <c r="Q900" s="29" t="n"/>
      <c r="R900" s="9" t="n"/>
      <c r="S900" s="9" t="n"/>
      <c r="T900" s="9" t="n"/>
      <c r="U900" s="9" t="n"/>
      <c r="V900" s="8" t="n"/>
      <c r="W900" s="29" t="n"/>
    </row>
    <row r="901" ht="15" customHeight="1">
      <c r="A901" s="8" t="n"/>
      <c r="B901" s="8" t="n"/>
      <c r="C901" s="8" t="n"/>
      <c r="D901" s="8" t="n"/>
      <c r="E901" s="9" t="n"/>
      <c r="F901" s="29" t="n"/>
      <c r="G901" s="8" t="n"/>
      <c r="H901" s="9" t="n"/>
      <c r="I901" s="9" t="n"/>
      <c r="J901" s="30">
        <f>IF(OR($H901="",NOT(ISNUMBER(IF(ISNUMBER($F901),$F901,IFERROR(--SUBSTITUTE($F901,".","/"),""))))),"",IF(AND($H901="A",ISNUMBER(IF(ISNUMBER($P901),$P901,IFERROR(--SUBSTITUTE($P901,".","/"),""))),IF(ISNUMBER($P901),$P901,IFERROR(--SUBSTITUTE($P901,".","/"),""))&gt;=IF(ISNUMBER($F901),$F901,IFERROR(--SUBSTITUTE($F901,".","/"),""))),MIN(IF(ISNUMBER($F901),$F901,IFERROR(--SUBSTITUTE($F901,".","/"),""))+INDEX(参数表!$B$4:$B$6,MATCH($H901,参数表!$A$4:$A$6,0)),IF(ISNUMBER($P901),$P901,IFERROR(--SUBSTITUTE($P901,".","/"),""))),IF(ISNUMBER($F901),$F901,IFERROR(--SUBSTITUTE($F901,".","/"),""))+INDEX(参数表!$B$4:$B$6,MATCH($H901,参数表!$A$4:$A$6,0))))</f>
        <v/>
      </c>
      <c r="K901" s="29" t="n"/>
      <c r="L901" s="8" t="n"/>
      <c r="M901" s="9" t="n"/>
      <c r="N901" s="29" t="n"/>
      <c r="O901" s="29" t="n"/>
      <c r="P901" s="29" t="n"/>
      <c r="Q901" s="29" t="n"/>
      <c r="R901" s="9" t="n"/>
      <c r="S901" s="9" t="n"/>
      <c r="T901" s="9" t="n"/>
      <c r="U901" s="9" t="n"/>
      <c r="V901" s="8" t="n"/>
      <c r="W901" s="29" t="n"/>
    </row>
    <row r="902" ht="15" customHeight="1">
      <c r="A902" s="8" t="n"/>
      <c r="B902" s="8" t="n"/>
      <c r="C902" s="8" t="n"/>
      <c r="D902" s="8" t="n"/>
      <c r="E902" s="9" t="n"/>
      <c r="F902" s="29" t="n"/>
      <c r="G902" s="8" t="n"/>
      <c r="H902" s="9" t="n"/>
      <c r="I902" s="9" t="n"/>
      <c r="J902" s="30">
        <f>IF(OR($H902="",NOT(ISNUMBER(IF(ISNUMBER($F902),$F902,IFERROR(--SUBSTITUTE($F902,".","/"),""))))),"",IF(AND($H902="A",ISNUMBER(IF(ISNUMBER($P902),$P902,IFERROR(--SUBSTITUTE($P902,".","/"),""))),IF(ISNUMBER($P902),$P902,IFERROR(--SUBSTITUTE($P902,".","/"),""))&gt;=IF(ISNUMBER($F902),$F902,IFERROR(--SUBSTITUTE($F902,".","/"),""))),MIN(IF(ISNUMBER($F902),$F902,IFERROR(--SUBSTITUTE($F902,".","/"),""))+INDEX(参数表!$B$4:$B$6,MATCH($H902,参数表!$A$4:$A$6,0)),IF(ISNUMBER($P902),$P902,IFERROR(--SUBSTITUTE($P902,".","/"),""))),IF(ISNUMBER($F902),$F902,IFERROR(--SUBSTITUTE($F902,".","/"),""))+INDEX(参数表!$B$4:$B$6,MATCH($H902,参数表!$A$4:$A$6,0))))</f>
        <v/>
      </c>
      <c r="K902" s="29" t="n"/>
      <c r="L902" s="8" t="n"/>
      <c r="M902" s="9" t="n"/>
      <c r="N902" s="29" t="n"/>
      <c r="O902" s="29" t="n"/>
      <c r="P902" s="29" t="n"/>
      <c r="Q902" s="29" t="n"/>
      <c r="R902" s="9" t="n"/>
      <c r="S902" s="9" t="n"/>
      <c r="T902" s="9" t="n"/>
      <c r="U902" s="9" t="n"/>
      <c r="V902" s="8" t="n"/>
      <c r="W902" s="29" t="n"/>
    </row>
    <row r="903" ht="15" customHeight="1">
      <c r="A903" s="8" t="n"/>
      <c r="B903" s="8" t="n"/>
      <c r="C903" s="8" t="n"/>
      <c r="D903" s="8" t="n"/>
      <c r="E903" s="9" t="n"/>
      <c r="F903" s="29" t="n"/>
      <c r="G903" s="8" t="n"/>
      <c r="H903" s="9" t="n"/>
      <c r="I903" s="9" t="n"/>
      <c r="J903" s="30">
        <f>IF(OR($H903="",NOT(ISNUMBER(IF(ISNUMBER($F903),$F903,IFERROR(--SUBSTITUTE($F903,".","/"),""))))),"",IF(AND($H903="A",ISNUMBER(IF(ISNUMBER($P903),$P903,IFERROR(--SUBSTITUTE($P903,".","/"),""))),IF(ISNUMBER($P903),$P903,IFERROR(--SUBSTITUTE($P903,".","/"),""))&gt;=IF(ISNUMBER($F903),$F903,IFERROR(--SUBSTITUTE($F903,".","/"),""))),MIN(IF(ISNUMBER($F903),$F903,IFERROR(--SUBSTITUTE($F903,".","/"),""))+INDEX(参数表!$B$4:$B$6,MATCH($H903,参数表!$A$4:$A$6,0)),IF(ISNUMBER($P903),$P903,IFERROR(--SUBSTITUTE($P903,".","/"),""))),IF(ISNUMBER($F903),$F903,IFERROR(--SUBSTITUTE($F903,".","/"),""))+INDEX(参数表!$B$4:$B$6,MATCH($H903,参数表!$A$4:$A$6,0))))</f>
        <v/>
      </c>
      <c r="K903" s="29" t="n"/>
      <c r="L903" s="8" t="n"/>
      <c r="M903" s="9" t="n"/>
      <c r="N903" s="29" t="n"/>
      <c r="O903" s="29" t="n"/>
      <c r="P903" s="29" t="n"/>
      <c r="Q903" s="29" t="n"/>
      <c r="R903" s="9" t="n"/>
      <c r="S903" s="9" t="n"/>
      <c r="T903" s="9" t="n"/>
      <c r="U903" s="9" t="n"/>
      <c r="V903" s="8" t="n"/>
      <c r="W903" s="29" t="n"/>
    </row>
    <row r="904" ht="15" customHeight="1">
      <c r="A904" s="8" t="n"/>
      <c r="B904" s="8" t="n"/>
      <c r="C904" s="8" t="n"/>
      <c r="D904" s="8" t="n"/>
      <c r="E904" s="9" t="n"/>
      <c r="F904" s="29" t="n"/>
      <c r="G904" s="8" t="n"/>
      <c r="H904" s="9" t="n"/>
      <c r="I904" s="9" t="n"/>
      <c r="J904" s="30">
        <f>IF(OR($H904="",NOT(ISNUMBER(IF(ISNUMBER($F904),$F904,IFERROR(--SUBSTITUTE($F904,".","/"),""))))),"",IF(AND($H904="A",ISNUMBER(IF(ISNUMBER($P904),$P904,IFERROR(--SUBSTITUTE($P904,".","/"),""))),IF(ISNUMBER($P904),$P904,IFERROR(--SUBSTITUTE($P904,".","/"),""))&gt;=IF(ISNUMBER($F904),$F904,IFERROR(--SUBSTITUTE($F904,".","/"),""))),MIN(IF(ISNUMBER($F904),$F904,IFERROR(--SUBSTITUTE($F904,".","/"),""))+INDEX(参数表!$B$4:$B$6,MATCH($H904,参数表!$A$4:$A$6,0)),IF(ISNUMBER($P904),$P904,IFERROR(--SUBSTITUTE($P904,".","/"),""))),IF(ISNUMBER($F904),$F904,IFERROR(--SUBSTITUTE($F904,".","/"),""))+INDEX(参数表!$B$4:$B$6,MATCH($H904,参数表!$A$4:$A$6,0))))</f>
        <v/>
      </c>
      <c r="K904" s="29" t="n"/>
      <c r="L904" s="8" t="n"/>
      <c r="M904" s="9" t="n"/>
      <c r="N904" s="29" t="n"/>
      <c r="O904" s="29" t="n"/>
      <c r="P904" s="29" t="n"/>
      <c r="Q904" s="29" t="n"/>
      <c r="R904" s="9" t="n"/>
      <c r="S904" s="9" t="n"/>
      <c r="T904" s="9" t="n"/>
      <c r="U904" s="9" t="n"/>
      <c r="V904" s="8" t="n"/>
      <c r="W904" s="29" t="n"/>
    </row>
    <row r="905" ht="15" customHeight="1">
      <c r="A905" s="8" t="n"/>
      <c r="B905" s="8" t="n"/>
      <c r="C905" s="8" t="n"/>
      <c r="D905" s="8" t="n"/>
      <c r="E905" s="9" t="n"/>
      <c r="F905" s="29" t="n"/>
      <c r="G905" s="8" t="n"/>
      <c r="H905" s="9" t="n"/>
      <c r="I905" s="9" t="n"/>
      <c r="J905" s="30">
        <f>IF(OR($H905="",NOT(ISNUMBER(IF(ISNUMBER($F905),$F905,IFERROR(--SUBSTITUTE($F905,".","/"),""))))),"",IF(AND($H905="A",ISNUMBER(IF(ISNUMBER($P905),$P905,IFERROR(--SUBSTITUTE($P905,".","/"),""))),IF(ISNUMBER($P905),$P905,IFERROR(--SUBSTITUTE($P905,".","/"),""))&gt;=IF(ISNUMBER($F905),$F905,IFERROR(--SUBSTITUTE($F905,".","/"),""))),MIN(IF(ISNUMBER($F905),$F905,IFERROR(--SUBSTITUTE($F905,".","/"),""))+INDEX(参数表!$B$4:$B$6,MATCH($H905,参数表!$A$4:$A$6,0)),IF(ISNUMBER($P905),$P905,IFERROR(--SUBSTITUTE($P905,".","/"),""))),IF(ISNUMBER($F905),$F905,IFERROR(--SUBSTITUTE($F905,".","/"),""))+INDEX(参数表!$B$4:$B$6,MATCH($H905,参数表!$A$4:$A$6,0))))</f>
        <v/>
      </c>
      <c r="K905" s="29" t="n"/>
      <c r="L905" s="8" t="n"/>
      <c r="M905" s="9" t="n"/>
      <c r="N905" s="29" t="n"/>
      <c r="O905" s="29" t="n"/>
      <c r="P905" s="29" t="n"/>
      <c r="Q905" s="29" t="n"/>
      <c r="R905" s="9" t="n"/>
      <c r="S905" s="9" t="n"/>
      <c r="T905" s="9" t="n"/>
      <c r="U905" s="9" t="n"/>
      <c r="V905" s="8" t="n"/>
      <c r="W905" s="29" t="n"/>
    </row>
    <row r="906" ht="15" customHeight="1">
      <c r="A906" s="8" t="n"/>
      <c r="B906" s="8" t="n"/>
      <c r="C906" s="8" t="n"/>
      <c r="D906" s="8" t="n"/>
      <c r="E906" s="9" t="n"/>
      <c r="F906" s="29" t="n"/>
      <c r="G906" s="8" t="n"/>
      <c r="H906" s="9" t="n"/>
      <c r="I906" s="9" t="n"/>
      <c r="J906" s="30">
        <f>IF(OR($H906="",NOT(ISNUMBER(IF(ISNUMBER($F906),$F906,IFERROR(--SUBSTITUTE($F906,".","/"),""))))),"",IF(AND($H906="A",ISNUMBER(IF(ISNUMBER($P906),$P906,IFERROR(--SUBSTITUTE($P906,".","/"),""))),IF(ISNUMBER($P906),$P906,IFERROR(--SUBSTITUTE($P906,".","/"),""))&gt;=IF(ISNUMBER($F906),$F906,IFERROR(--SUBSTITUTE($F906,".","/"),""))),MIN(IF(ISNUMBER($F906),$F906,IFERROR(--SUBSTITUTE($F906,".","/"),""))+INDEX(参数表!$B$4:$B$6,MATCH($H906,参数表!$A$4:$A$6,0)),IF(ISNUMBER($P906),$P906,IFERROR(--SUBSTITUTE($P906,".","/"),""))),IF(ISNUMBER($F906),$F906,IFERROR(--SUBSTITUTE($F906,".","/"),""))+INDEX(参数表!$B$4:$B$6,MATCH($H906,参数表!$A$4:$A$6,0))))</f>
        <v/>
      </c>
      <c r="K906" s="29" t="n"/>
      <c r="L906" s="8" t="n"/>
      <c r="M906" s="9" t="n"/>
      <c r="N906" s="29" t="n"/>
      <c r="O906" s="29" t="n"/>
      <c r="P906" s="29" t="n"/>
      <c r="Q906" s="29" t="n"/>
      <c r="R906" s="9" t="n"/>
      <c r="S906" s="9" t="n"/>
      <c r="T906" s="9" t="n"/>
      <c r="U906" s="9" t="n"/>
      <c r="V906" s="8" t="n"/>
      <c r="W906" s="29" t="n"/>
    </row>
    <row r="907" ht="15" customHeight="1">
      <c r="A907" s="8" t="n"/>
      <c r="B907" s="8" t="n"/>
      <c r="C907" s="8" t="n"/>
      <c r="D907" s="8" t="n"/>
      <c r="E907" s="9" t="n"/>
      <c r="F907" s="29" t="n"/>
      <c r="G907" s="8" t="n"/>
      <c r="H907" s="9" t="n"/>
      <c r="I907" s="9" t="n"/>
      <c r="J907" s="30">
        <f>IF(OR($H907="",NOT(ISNUMBER(IF(ISNUMBER($F907),$F907,IFERROR(--SUBSTITUTE($F907,".","/"),""))))),"",IF(AND($H907="A",ISNUMBER(IF(ISNUMBER($P907),$P907,IFERROR(--SUBSTITUTE($P907,".","/"),""))),IF(ISNUMBER($P907),$P907,IFERROR(--SUBSTITUTE($P907,".","/"),""))&gt;=IF(ISNUMBER($F907),$F907,IFERROR(--SUBSTITUTE($F907,".","/"),""))),MIN(IF(ISNUMBER($F907),$F907,IFERROR(--SUBSTITUTE($F907,".","/"),""))+INDEX(参数表!$B$4:$B$6,MATCH($H907,参数表!$A$4:$A$6,0)),IF(ISNUMBER($P907),$P907,IFERROR(--SUBSTITUTE($P907,".","/"),""))),IF(ISNUMBER($F907),$F907,IFERROR(--SUBSTITUTE($F907,".","/"),""))+INDEX(参数表!$B$4:$B$6,MATCH($H907,参数表!$A$4:$A$6,0))))</f>
        <v/>
      </c>
      <c r="K907" s="29" t="n"/>
      <c r="L907" s="8" t="n"/>
      <c r="M907" s="9" t="n"/>
      <c r="N907" s="29" t="n"/>
      <c r="O907" s="29" t="n"/>
      <c r="P907" s="29" t="n"/>
      <c r="Q907" s="29" t="n"/>
      <c r="R907" s="9" t="n"/>
      <c r="S907" s="9" t="n"/>
      <c r="T907" s="9" t="n"/>
      <c r="U907" s="9" t="n"/>
      <c r="V907" s="8" t="n"/>
      <c r="W907" s="29" t="n"/>
    </row>
    <row r="908" ht="15" customHeight="1">
      <c r="A908" s="8" t="n"/>
      <c r="B908" s="8" t="n"/>
      <c r="C908" s="8" t="n"/>
      <c r="D908" s="8" t="n"/>
      <c r="E908" s="9" t="n"/>
      <c r="F908" s="29" t="n"/>
      <c r="G908" s="8" t="n"/>
      <c r="H908" s="9" t="n"/>
      <c r="I908" s="9" t="n"/>
      <c r="J908" s="30">
        <f>IF(OR($H908="",NOT(ISNUMBER(IF(ISNUMBER($F908),$F908,IFERROR(--SUBSTITUTE($F908,".","/"),""))))),"",IF(AND($H908="A",ISNUMBER(IF(ISNUMBER($P908),$P908,IFERROR(--SUBSTITUTE($P908,".","/"),""))),IF(ISNUMBER($P908),$P908,IFERROR(--SUBSTITUTE($P908,".","/"),""))&gt;=IF(ISNUMBER($F908),$F908,IFERROR(--SUBSTITUTE($F908,".","/"),""))),MIN(IF(ISNUMBER($F908),$F908,IFERROR(--SUBSTITUTE($F908,".","/"),""))+INDEX(参数表!$B$4:$B$6,MATCH($H908,参数表!$A$4:$A$6,0)),IF(ISNUMBER($P908),$P908,IFERROR(--SUBSTITUTE($P908,".","/"),""))),IF(ISNUMBER($F908),$F908,IFERROR(--SUBSTITUTE($F908,".","/"),""))+INDEX(参数表!$B$4:$B$6,MATCH($H908,参数表!$A$4:$A$6,0))))</f>
        <v/>
      </c>
      <c r="K908" s="29" t="n"/>
      <c r="L908" s="8" t="n"/>
      <c r="M908" s="9" t="n"/>
      <c r="N908" s="29" t="n"/>
      <c r="O908" s="29" t="n"/>
      <c r="P908" s="29" t="n"/>
      <c r="Q908" s="29" t="n"/>
      <c r="R908" s="9" t="n"/>
      <c r="S908" s="9" t="n"/>
      <c r="T908" s="9" t="n"/>
      <c r="U908" s="9" t="n"/>
      <c r="V908" s="8" t="n"/>
      <c r="W908" s="29" t="n"/>
    </row>
    <row r="909" ht="15" customHeight="1">
      <c r="A909" s="8" t="n"/>
      <c r="B909" s="8" t="n"/>
      <c r="C909" s="8" t="n"/>
      <c r="D909" s="8" t="n"/>
      <c r="E909" s="9" t="n"/>
      <c r="F909" s="29" t="n"/>
      <c r="G909" s="8" t="n"/>
      <c r="H909" s="9" t="n"/>
      <c r="I909" s="9" t="n"/>
      <c r="J909" s="30">
        <f>IF(OR($H909="",NOT(ISNUMBER(IF(ISNUMBER($F909),$F909,IFERROR(--SUBSTITUTE($F909,".","/"),""))))),"",IF(AND($H909="A",ISNUMBER(IF(ISNUMBER($P909),$P909,IFERROR(--SUBSTITUTE($P909,".","/"),""))),IF(ISNUMBER($P909),$P909,IFERROR(--SUBSTITUTE($P909,".","/"),""))&gt;=IF(ISNUMBER($F909),$F909,IFERROR(--SUBSTITUTE($F909,".","/"),""))),MIN(IF(ISNUMBER($F909),$F909,IFERROR(--SUBSTITUTE($F909,".","/"),""))+INDEX(参数表!$B$4:$B$6,MATCH($H909,参数表!$A$4:$A$6,0)),IF(ISNUMBER($P909),$P909,IFERROR(--SUBSTITUTE($P909,".","/"),""))),IF(ISNUMBER($F909),$F909,IFERROR(--SUBSTITUTE($F909,".","/"),""))+INDEX(参数表!$B$4:$B$6,MATCH($H909,参数表!$A$4:$A$6,0))))</f>
        <v/>
      </c>
      <c r="K909" s="29" t="n"/>
      <c r="L909" s="8" t="n"/>
      <c r="M909" s="9" t="n"/>
      <c r="N909" s="29" t="n"/>
      <c r="O909" s="29" t="n"/>
      <c r="P909" s="29" t="n"/>
      <c r="Q909" s="29" t="n"/>
      <c r="R909" s="9" t="n"/>
      <c r="S909" s="9" t="n"/>
      <c r="T909" s="9" t="n"/>
      <c r="U909" s="9" t="n"/>
      <c r="V909" s="8" t="n"/>
      <c r="W909" s="29" t="n"/>
    </row>
    <row r="910" ht="15" customHeight="1">
      <c r="A910" s="8" t="n"/>
      <c r="B910" s="8" t="n"/>
      <c r="C910" s="8" t="n"/>
      <c r="D910" s="8" t="n"/>
      <c r="E910" s="9" t="n"/>
      <c r="F910" s="29" t="n"/>
      <c r="G910" s="8" t="n"/>
      <c r="H910" s="9" t="n"/>
      <c r="I910" s="9" t="n"/>
      <c r="J910" s="30">
        <f>IF(OR($H910="",NOT(ISNUMBER(IF(ISNUMBER($F910),$F910,IFERROR(--SUBSTITUTE($F910,".","/"),""))))),"",IF(AND($H910="A",ISNUMBER(IF(ISNUMBER($P910),$P910,IFERROR(--SUBSTITUTE($P910,".","/"),""))),IF(ISNUMBER($P910),$P910,IFERROR(--SUBSTITUTE($P910,".","/"),""))&gt;=IF(ISNUMBER($F910),$F910,IFERROR(--SUBSTITUTE($F910,".","/"),""))),MIN(IF(ISNUMBER($F910),$F910,IFERROR(--SUBSTITUTE($F910,".","/"),""))+INDEX(参数表!$B$4:$B$6,MATCH($H910,参数表!$A$4:$A$6,0)),IF(ISNUMBER($P910),$P910,IFERROR(--SUBSTITUTE($P910,".","/"),""))),IF(ISNUMBER($F910),$F910,IFERROR(--SUBSTITUTE($F910,".","/"),""))+INDEX(参数表!$B$4:$B$6,MATCH($H910,参数表!$A$4:$A$6,0))))</f>
        <v/>
      </c>
      <c r="K910" s="29" t="n"/>
      <c r="L910" s="8" t="n"/>
      <c r="M910" s="9" t="n"/>
      <c r="N910" s="29" t="n"/>
      <c r="O910" s="29" t="n"/>
      <c r="P910" s="29" t="n"/>
      <c r="Q910" s="29" t="n"/>
      <c r="R910" s="9" t="n"/>
      <c r="S910" s="9" t="n"/>
      <c r="T910" s="9" t="n"/>
      <c r="U910" s="9" t="n"/>
      <c r="V910" s="8" t="n"/>
      <c r="W910" s="29" t="n"/>
    </row>
    <row r="911" ht="15" customHeight="1">
      <c r="A911" s="8" t="n"/>
      <c r="B911" s="8" t="n"/>
      <c r="C911" s="8" t="n"/>
      <c r="D911" s="8" t="n"/>
      <c r="E911" s="9" t="n"/>
      <c r="F911" s="29" t="n"/>
      <c r="G911" s="8" t="n"/>
      <c r="H911" s="9" t="n"/>
      <c r="I911" s="9" t="n"/>
      <c r="J911" s="30">
        <f>IF(OR($H911="",NOT(ISNUMBER(IF(ISNUMBER($F911),$F911,IFERROR(--SUBSTITUTE($F911,".","/"),""))))),"",IF(AND($H911="A",ISNUMBER(IF(ISNUMBER($P911),$P911,IFERROR(--SUBSTITUTE($P911,".","/"),""))),IF(ISNUMBER($P911),$P911,IFERROR(--SUBSTITUTE($P911,".","/"),""))&gt;=IF(ISNUMBER($F911),$F911,IFERROR(--SUBSTITUTE($F911,".","/"),""))),MIN(IF(ISNUMBER($F911),$F911,IFERROR(--SUBSTITUTE($F911,".","/"),""))+INDEX(参数表!$B$4:$B$6,MATCH($H911,参数表!$A$4:$A$6,0)),IF(ISNUMBER($P911),$P911,IFERROR(--SUBSTITUTE($P911,".","/"),""))),IF(ISNUMBER($F911),$F911,IFERROR(--SUBSTITUTE($F911,".","/"),""))+INDEX(参数表!$B$4:$B$6,MATCH($H911,参数表!$A$4:$A$6,0))))</f>
        <v/>
      </c>
      <c r="K911" s="29" t="n"/>
      <c r="L911" s="8" t="n"/>
      <c r="M911" s="9" t="n"/>
      <c r="N911" s="29" t="n"/>
      <c r="O911" s="29" t="n"/>
      <c r="P911" s="29" t="n"/>
      <c r="Q911" s="29" t="n"/>
      <c r="R911" s="9" t="n"/>
      <c r="S911" s="9" t="n"/>
      <c r="T911" s="9" t="n"/>
      <c r="U911" s="9" t="n"/>
      <c r="V911" s="8" t="n"/>
      <c r="W911" s="29" t="n"/>
    </row>
    <row r="912" ht="15" customHeight="1">
      <c r="A912" s="8" t="n"/>
      <c r="B912" s="8" t="n"/>
      <c r="C912" s="8" t="n"/>
      <c r="D912" s="8" t="n"/>
      <c r="E912" s="9" t="n"/>
      <c r="F912" s="29" t="n"/>
      <c r="G912" s="8" t="n"/>
      <c r="H912" s="9" t="n"/>
      <c r="I912" s="9" t="n"/>
      <c r="J912" s="30">
        <f>IF(OR($H912="",NOT(ISNUMBER(IF(ISNUMBER($F912),$F912,IFERROR(--SUBSTITUTE($F912,".","/"),""))))),"",IF(AND($H912="A",ISNUMBER(IF(ISNUMBER($P912),$P912,IFERROR(--SUBSTITUTE($P912,".","/"),""))),IF(ISNUMBER($P912),$P912,IFERROR(--SUBSTITUTE($P912,".","/"),""))&gt;=IF(ISNUMBER($F912),$F912,IFERROR(--SUBSTITUTE($F912,".","/"),""))),MIN(IF(ISNUMBER($F912),$F912,IFERROR(--SUBSTITUTE($F912,".","/"),""))+INDEX(参数表!$B$4:$B$6,MATCH($H912,参数表!$A$4:$A$6,0)),IF(ISNUMBER($P912),$P912,IFERROR(--SUBSTITUTE($P912,".","/"),""))),IF(ISNUMBER($F912),$F912,IFERROR(--SUBSTITUTE($F912,".","/"),""))+INDEX(参数表!$B$4:$B$6,MATCH($H912,参数表!$A$4:$A$6,0))))</f>
        <v/>
      </c>
      <c r="K912" s="29" t="n"/>
      <c r="L912" s="8" t="n"/>
      <c r="M912" s="9" t="n"/>
      <c r="N912" s="29" t="n"/>
      <c r="O912" s="29" t="n"/>
      <c r="P912" s="29" t="n"/>
      <c r="Q912" s="29" t="n"/>
      <c r="R912" s="9" t="n"/>
      <c r="S912" s="9" t="n"/>
      <c r="T912" s="9" t="n"/>
      <c r="U912" s="9" t="n"/>
      <c r="V912" s="8" t="n"/>
      <c r="W912" s="29" t="n"/>
    </row>
    <row r="913" ht="15" customHeight="1">
      <c r="A913" s="8" t="n"/>
      <c r="B913" s="8" t="n"/>
      <c r="C913" s="8" t="n"/>
      <c r="D913" s="8" t="n"/>
      <c r="E913" s="9" t="n"/>
      <c r="F913" s="29" t="n"/>
      <c r="G913" s="8" t="n"/>
      <c r="H913" s="9" t="n"/>
      <c r="I913" s="9" t="n"/>
      <c r="J913" s="30">
        <f>IF(OR($H913="",NOT(ISNUMBER(IF(ISNUMBER($F913),$F913,IFERROR(--SUBSTITUTE($F913,".","/"),""))))),"",IF(AND($H913="A",ISNUMBER(IF(ISNUMBER($P913),$P913,IFERROR(--SUBSTITUTE($P913,".","/"),""))),IF(ISNUMBER($P913),$P913,IFERROR(--SUBSTITUTE($P913,".","/"),""))&gt;=IF(ISNUMBER($F913),$F913,IFERROR(--SUBSTITUTE($F913,".","/"),""))),MIN(IF(ISNUMBER($F913),$F913,IFERROR(--SUBSTITUTE($F913,".","/"),""))+INDEX(参数表!$B$4:$B$6,MATCH($H913,参数表!$A$4:$A$6,0)),IF(ISNUMBER($P913),$P913,IFERROR(--SUBSTITUTE($P913,".","/"),""))),IF(ISNUMBER($F913),$F913,IFERROR(--SUBSTITUTE($F913,".","/"),""))+INDEX(参数表!$B$4:$B$6,MATCH($H913,参数表!$A$4:$A$6,0))))</f>
        <v/>
      </c>
      <c r="K913" s="29" t="n"/>
      <c r="L913" s="8" t="n"/>
      <c r="M913" s="9" t="n"/>
      <c r="N913" s="29" t="n"/>
      <c r="O913" s="29" t="n"/>
      <c r="P913" s="29" t="n"/>
      <c r="Q913" s="29" t="n"/>
      <c r="R913" s="9" t="n"/>
      <c r="S913" s="9" t="n"/>
      <c r="T913" s="9" t="n"/>
      <c r="U913" s="9" t="n"/>
      <c r="V913" s="8" t="n"/>
      <c r="W913" s="29" t="n"/>
    </row>
    <row r="914" ht="15" customHeight="1">
      <c r="A914" s="8" t="n"/>
      <c r="B914" s="8" t="n"/>
      <c r="C914" s="8" t="n"/>
      <c r="D914" s="8" t="n"/>
      <c r="E914" s="9" t="n"/>
      <c r="F914" s="29" t="n"/>
      <c r="G914" s="8" t="n"/>
      <c r="H914" s="9" t="n"/>
      <c r="I914" s="9" t="n"/>
      <c r="J914" s="30">
        <f>IF(OR($H914="",NOT(ISNUMBER(IF(ISNUMBER($F914),$F914,IFERROR(--SUBSTITUTE($F914,".","/"),""))))),"",IF(AND($H914="A",ISNUMBER(IF(ISNUMBER($P914),$P914,IFERROR(--SUBSTITUTE($P914,".","/"),""))),IF(ISNUMBER($P914),$P914,IFERROR(--SUBSTITUTE($P914,".","/"),""))&gt;=IF(ISNUMBER($F914),$F914,IFERROR(--SUBSTITUTE($F914,".","/"),""))),MIN(IF(ISNUMBER($F914),$F914,IFERROR(--SUBSTITUTE($F914,".","/"),""))+INDEX(参数表!$B$4:$B$6,MATCH($H914,参数表!$A$4:$A$6,0)),IF(ISNUMBER($P914),$P914,IFERROR(--SUBSTITUTE($P914,".","/"),""))),IF(ISNUMBER($F914),$F914,IFERROR(--SUBSTITUTE($F914,".","/"),""))+INDEX(参数表!$B$4:$B$6,MATCH($H914,参数表!$A$4:$A$6,0))))</f>
        <v/>
      </c>
      <c r="K914" s="29" t="n"/>
      <c r="L914" s="8" t="n"/>
      <c r="M914" s="9" t="n"/>
      <c r="N914" s="29" t="n"/>
      <c r="O914" s="29" t="n"/>
      <c r="P914" s="29" t="n"/>
      <c r="Q914" s="29" t="n"/>
      <c r="R914" s="9" t="n"/>
      <c r="S914" s="9" t="n"/>
      <c r="T914" s="9" t="n"/>
      <c r="U914" s="9" t="n"/>
      <c r="V914" s="8" t="n"/>
      <c r="W914" s="29" t="n"/>
    </row>
    <row r="915" ht="15" customHeight="1">
      <c r="A915" s="8" t="n"/>
      <c r="B915" s="8" t="n"/>
      <c r="C915" s="8" t="n"/>
      <c r="D915" s="8" t="n"/>
      <c r="E915" s="9" t="n"/>
      <c r="F915" s="29" t="n"/>
      <c r="G915" s="8" t="n"/>
      <c r="H915" s="9" t="n"/>
      <c r="I915" s="9" t="n"/>
      <c r="J915" s="30">
        <f>IF(OR($H915="",NOT(ISNUMBER(IF(ISNUMBER($F915),$F915,IFERROR(--SUBSTITUTE($F915,".","/"),""))))),"",IF(AND($H915="A",ISNUMBER(IF(ISNUMBER($P915),$P915,IFERROR(--SUBSTITUTE($P915,".","/"),""))),IF(ISNUMBER($P915),$P915,IFERROR(--SUBSTITUTE($P915,".","/"),""))&gt;=IF(ISNUMBER($F915),$F915,IFERROR(--SUBSTITUTE($F915,".","/"),""))),MIN(IF(ISNUMBER($F915),$F915,IFERROR(--SUBSTITUTE($F915,".","/"),""))+INDEX(参数表!$B$4:$B$6,MATCH($H915,参数表!$A$4:$A$6,0)),IF(ISNUMBER($P915),$P915,IFERROR(--SUBSTITUTE($P915,".","/"),""))),IF(ISNUMBER($F915),$F915,IFERROR(--SUBSTITUTE($F915,".","/"),""))+INDEX(参数表!$B$4:$B$6,MATCH($H915,参数表!$A$4:$A$6,0))))</f>
        <v/>
      </c>
      <c r="K915" s="29" t="n"/>
      <c r="L915" s="8" t="n"/>
      <c r="M915" s="9" t="n"/>
      <c r="N915" s="29" t="n"/>
      <c r="O915" s="29" t="n"/>
      <c r="P915" s="29" t="n"/>
      <c r="Q915" s="29" t="n"/>
      <c r="R915" s="9" t="n"/>
      <c r="S915" s="9" t="n"/>
      <c r="T915" s="9" t="n"/>
      <c r="U915" s="9" t="n"/>
      <c r="V915" s="8" t="n"/>
      <c r="W915" s="29" t="n"/>
    </row>
    <row r="916" ht="15" customHeight="1">
      <c r="A916" s="8" t="n"/>
      <c r="B916" s="8" t="n"/>
      <c r="C916" s="8" t="n"/>
      <c r="D916" s="8" t="n"/>
      <c r="E916" s="9" t="n"/>
      <c r="F916" s="29" t="n"/>
      <c r="G916" s="8" t="n"/>
      <c r="H916" s="9" t="n"/>
      <c r="I916" s="9" t="n"/>
      <c r="J916" s="30">
        <f>IF(OR($H916="",NOT(ISNUMBER(IF(ISNUMBER($F916),$F916,IFERROR(--SUBSTITUTE($F916,".","/"),""))))),"",IF(AND($H916="A",ISNUMBER(IF(ISNUMBER($P916),$P916,IFERROR(--SUBSTITUTE($P916,".","/"),""))),IF(ISNUMBER($P916),$P916,IFERROR(--SUBSTITUTE($P916,".","/"),""))&gt;=IF(ISNUMBER($F916),$F916,IFERROR(--SUBSTITUTE($F916,".","/"),""))),MIN(IF(ISNUMBER($F916),$F916,IFERROR(--SUBSTITUTE($F916,".","/"),""))+INDEX(参数表!$B$4:$B$6,MATCH($H916,参数表!$A$4:$A$6,0)),IF(ISNUMBER($P916),$P916,IFERROR(--SUBSTITUTE($P916,".","/"),""))),IF(ISNUMBER($F916),$F916,IFERROR(--SUBSTITUTE($F916,".","/"),""))+INDEX(参数表!$B$4:$B$6,MATCH($H916,参数表!$A$4:$A$6,0))))</f>
        <v/>
      </c>
      <c r="K916" s="29" t="n"/>
      <c r="L916" s="8" t="n"/>
      <c r="M916" s="9" t="n"/>
      <c r="N916" s="29" t="n"/>
      <c r="O916" s="29" t="n"/>
      <c r="P916" s="29" t="n"/>
      <c r="Q916" s="29" t="n"/>
      <c r="R916" s="9" t="n"/>
      <c r="S916" s="9" t="n"/>
      <c r="T916" s="9" t="n"/>
      <c r="U916" s="9" t="n"/>
      <c r="V916" s="8" t="n"/>
      <c r="W916" s="29" t="n"/>
    </row>
    <row r="917" ht="15" customHeight="1">
      <c r="A917" s="8" t="n"/>
      <c r="B917" s="8" t="n"/>
      <c r="C917" s="8" t="n"/>
      <c r="D917" s="8" t="n"/>
      <c r="E917" s="9" t="n"/>
      <c r="F917" s="29" t="n"/>
      <c r="G917" s="8" t="n"/>
      <c r="H917" s="9" t="n"/>
      <c r="I917" s="9" t="n"/>
      <c r="J917" s="30">
        <f>IF(OR($H917="",NOT(ISNUMBER(IF(ISNUMBER($F917),$F917,IFERROR(--SUBSTITUTE($F917,".","/"),""))))),"",IF(AND($H917="A",ISNUMBER(IF(ISNUMBER($P917),$P917,IFERROR(--SUBSTITUTE($P917,".","/"),""))),IF(ISNUMBER($P917),$P917,IFERROR(--SUBSTITUTE($P917,".","/"),""))&gt;=IF(ISNUMBER($F917),$F917,IFERROR(--SUBSTITUTE($F917,".","/"),""))),MIN(IF(ISNUMBER($F917),$F917,IFERROR(--SUBSTITUTE($F917,".","/"),""))+INDEX(参数表!$B$4:$B$6,MATCH($H917,参数表!$A$4:$A$6,0)),IF(ISNUMBER($P917),$P917,IFERROR(--SUBSTITUTE($P917,".","/"),""))),IF(ISNUMBER($F917),$F917,IFERROR(--SUBSTITUTE($F917,".","/"),""))+INDEX(参数表!$B$4:$B$6,MATCH($H917,参数表!$A$4:$A$6,0))))</f>
        <v/>
      </c>
      <c r="K917" s="29" t="n"/>
      <c r="L917" s="8" t="n"/>
      <c r="M917" s="9" t="n"/>
      <c r="N917" s="29" t="n"/>
      <c r="O917" s="29" t="n"/>
      <c r="P917" s="29" t="n"/>
      <c r="Q917" s="29" t="n"/>
      <c r="R917" s="9" t="n"/>
      <c r="S917" s="9" t="n"/>
      <c r="T917" s="9" t="n"/>
      <c r="U917" s="9" t="n"/>
      <c r="V917" s="8" t="n"/>
      <c r="W917" s="29" t="n"/>
    </row>
    <row r="918" ht="15" customHeight="1">
      <c r="A918" s="8" t="n"/>
      <c r="B918" s="8" t="n"/>
      <c r="C918" s="8" t="n"/>
      <c r="D918" s="8" t="n"/>
      <c r="E918" s="9" t="n"/>
      <c r="F918" s="29" t="n"/>
      <c r="G918" s="8" t="n"/>
      <c r="H918" s="9" t="n"/>
      <c r="I918" s="9" t="n"/>
      <c r="J918" s="30">
        <f>IF(OR($H918="",NOT(ISNUMBER(IF(ISNUMBER($F918),$F918,IFERROR(--SUBSTITUTE($F918,".","/"),""))))),"",IF(AND($H918="A",ISNUMBER(IF(ISNUMBER($P918),$P918,IFERROR(--SUBSTITUTE($P918,".","/"),""))),IF(ISNUMBER($P918),$P918,IFERROR(--SUBSTITUTE($P918,".","/"),""))&gt;=IF(ISNUMBER($F918),$F918,IFERROR(--SUBSTITUTE($F918,".","/"),""))),MIN(IF(ISNUMBER($F918),$F918,IFERROR(--SUBSTITUTE($F918,".","/"),""))+INDEX(参数表!$B$4:$B$6,MATCH($H918,参数表!$A$4:$A$6,0)),IF(ISNUMBER($P918),$P918,IFERROR(--SUBSTITUTE($P918,".","/"),""))),IF(ISNUMBER($F918),$F918,IFERROR(--SUBSTITUTE($F918,".","/"),""))+INDEX(参数表!$B$4:$B$6,MATCH($H918,参数表!$A$4:$A$6,0))))</f>
        <v/>
      </c>
      <c r="K918" s="29" t="n"/>
      <c r="L918" s="8" t="n"/>
      <c r="M918" s="9" t="n"/>
      <c r="N918" s="29" t="n"/>
      <c r="O918" s="29" t="n"/>
      <c r="P918" s="29" t="n"/>
      <c r="Q918" s="29" t="n"/>
      <c r="R918" s="9" t="n"/>
      <c r="S918" s="9" t="n"/>
      <c r="T918" s="9" t="n"/>
      <c r="U918" s="9" t="n"/>
      <c r="V918" s="8" t="n"/>
      <c r="W918" s="29" t="n"/>
    </row>
    <row r="919" ht="15" customHeight="1">
      <c r="A919" s="8" t="n"/>
      <c r="B919" s="8" t="n"/>
      <c r="C919" s="8" t="n"/>
      <c r="D919" s="8" t="n"/>
      <c r="E919" s="9" t="n"/>
      <c r="F919" s="29" t="n"/>
      <c r="G919" s="8" t="n"/>
      <c r="H919" s="9" t="n"/>
      <c r="I919" s="9" t="n"/>
      <c r="J919" s="30">
        <f>IF(OR($H919="",NOT(ISNUMBER(IF(ISNUMBER($F919),$F919,IFERROR(--SUBSTITUTE($F919,".","/"),""))))),"",IF(AND($H919="A",ISNUMBER(IF(ISNUMBER($P919),$P919,IFERROR(--SUBSTITUTE($P919,".","/"),""))),IF(ISNUMBER($P919),$P919,IFERROR(--SUBSTITUTE($P919,".","/"),""))&gt;=IF(ISNUMBER($F919),$F919,IFERROR(--SUBSTITUTE($F919,".","/"),""))),MIN(IF(ISNUMBER($F919),$F919,IFERROR(--SUBSTITUTE($F919,".","/"),""))+INDEX(参数表!$B$4:$B$6,MATCH($H919,参数表!$A$4:$A$6,0)),IF(ISNUMBER($P919),$P919,IFERROR(--SUBSTITUTE($P919,".","/"),""))),IF(ISNUMBER($F919),$F919,IFERROR(--SUBSTITUTE($F919,".","/"),""))+INDEX(参数表!$B$4:$B$6,MATCH($H919,参数表!$A$4:$A$6,0))))</f>
        <v/>
      </c>
      <c r="K919" s="29" t="n"/>
      <c r="L919" s="8" t="n"/>
      <c r="M919" s="9" t="n"/>
      <c r="N919" s="29" t="n"/>
      <c r="O919" s="29" t="n"/>
      <c r="P919" s="29" t="n"/>
      <c r="Q919" s="29" t="n"/>
      <c r="R919" s="9" t="n"/>
      <c r="S919" s="9" t="n"/>
      <c r="T919" s="9" t="n"/>
      <c r="U919" s="9" t="n"/>
      <c r="V919" s="8" t="n"/>
      <c r="W919" s="29" t="n"/>
    </row>
    <row r="920" ht="15" customHeight="1">
      <c r="A920" s="8" t="n"/>
      <c r="B920" s="8" t="n"/>
      <c r="C920" s="8" t="n"/>
      <c r="D920" s="8" t="n"/>
      <c r="E920" s="9" t="n"/>
      <c r="F920" s="29" t="n"/>
      <c r="G920" s="8" t="n"/>
      <c r="H920" s="9" t="n"/>
      <c r="I920" s="9" t="n"/>
      <c r="J920" s="30">
        <f>IF(OR($H920="",NOT(ISNUMBER(IF(ISNUMBER($F920),$F920,IFERROR(--SUBSTITUTE($F920,".","/"),""))))),"",IF(AND($H920="A",ISNUMBER(IF(ISNUMBER($P920),$P920,IFERROR(--SUBSTITUTE($P920,".","/"),""))),IF(ISNUMBER($P920),$P920,IFERROR(--SUBSTITUTE($P920,".","/"),""))&gt;=IF(ISNUMBER($F920),$F920,IFERROR(--SUBSTITUTE($F920,".","/"),""))),MIN(IF(ISNUMBER($F920),$F920,IFERROR(--SUBSTITUTE($F920,".","/"),""))+INDEX(参数表!$B$4:$B$6,MATCH($H920,参数表!$A$4:$A$6,0)),IF(ISNUMBER($P920),$P920,IFERROR(--SUBSTITUTE($P920,".","/"),""))),IF(ISNUMBER($F920),$F920,IFERROR(--SUBSTITUTE($F920,".","/"),""))+INDEX(参数表!$B$4:$B$6,MATCH($H920,参数表!$A$4:$A$6,0))))</f>
        <v/>
      </c>
      <c r="K920" s="29" t="n"/>
      <c r="L920" s="8" t="n"/>
      <c r="M920" s="9" t="n"/>
      <c r="N920" s="29" t="n"/>
      <c r="O920" s="29" t="n"/>
      <c r="P920" s="29" t="n"/>
      <c r="Q920" s="29" t="n"/>
      <c r="R920" s="9" t="n"/>
      <c r="S920" s="9" t="n"/>
      <c r="T920" s="9" t="n"/>
      <c r="U920" s="9" t="n"/>
      <c r="V920" s="8" t="n"/>
      <c r="W920" s="29" t="n"/>
    </row>
    <row r="921" ht="15" customHeight="1">
      <c r="A921" s="8" t="n"/>
      <c r="B921" s="8" t="n"/>
      <c r="C921" s="8" t="n"/>
      <c r="D921" s="8" t="n"/>
      <c r="E921" s="9" t="n"/>
      <c r="F921" s="29" t="n"/>
      <c r="G921" s="8" t="n"/>
      <c r="H921" s="9" t="n"/>
      <c r="I921" s="9" t="n"/>
      <c r="J921" s="30">
        <f>IF(OR($H921="",NOT(ISNUMBER(IF(ISNUMBER($F921),$F921,IFERROR(--SUBSTITUTE($F921,".","/"),""))))),"",IF(AND($H921="A",ISNUMBER(IF(ISNUMBER($P921),$P921,IFERROR(--SUBSTITUTE($P921,".","/"),""))),IF(ISNUMBER($P921),$P921,IFERROR(--SUBSTITUTE($P921,".","/"),""))&gt;=IF(ISNUMBER($F921),$F921,IFERROR(--SUBSTITUTE($F921,".","/"),""))),MIN(IF(ISNUMBER($F921),$F921,IFERROR(--SUBSTITUTE($F921,".","/"),""))+INDEX(参数表!$B$4:$B$6,MATCH($H921,参数表!$A$4:$A$6,0)),IF(ISNUMBER($P921),$P921,IFERROR(--SUBSTITUTE($P921,".","/"),""))),IF(ISNUMBER($F921),$F921,IFERROR(--SUBSTITUTE($F921,".","/"),""))+INDEX(参数表!$B$4:$B$6,MATCH($H921,参数表!$A$4:$A$6,0))))</f>
        <v/>
      </c>
      <c r="K921" s="29" t="n"/>
      <c r="L921" s="8" t="n"/>
      <c r="M921" s="9" t="n"/>
      <c r="N921" s="29" t="n"/>
      <c r="O921" s="29" t="n"/>
      <c r="P921" s="29" t="n"/>
      <c r="Q921" s="29" t="n"/>
      <c r="R921" s="9" t="n"/>
      <c r="S921" s="9" t="n"/>
      <c r="T921" s="9" t="n"/>
      <c r="U921" s="9" t="n"/>
      <c r="V921" s="8" t="n"/>
      <c r="W921" s="29" t="n"/>
    </row>
    <row r="922" ht="15" customHeight="1">
      <c r="A922" s="8" t="n"/>
      <c r="B922" s="8" t="n"/>
      <c r="C922" s="8" t="n"/>
      <c r="D922" s="8" t="n"/>
      <c r="E922" s="9" t="n"/>
      <c r="F922" s="29" t="n"/>
      <c r="G922" s="8" t="n"/>
      <c r="H922" s="9" t="n"/>
      <c r="I922" s="9" t="n"/>
      <c r="J922" s="30">
        <f>IF(OR($H922="",NOT(ISNUMBER(IF(ISNUMBER($F922),$F922,IFERROR(--SUBSTITUTE($F922,".","/"),""))))),"",IF(AND($H922="A",ISNUMBER(IF(ISNUMBER($P922),$P922,IFERROR(--SUBSTITUTE($P922,".","/"),""))),IF(ISNUMBER($P922),$P922,IFERROR(--SUBSTITUTE($P922,".","/"),""))&gt;=IF(ISNUMBER($F922),$F922,IFERROR(--SUBSTITUTE($F922,".","/"),""))),MIN(IF(ISNUMBER($F922),$F922,IFERROR(--SUBSTITUTE($F922,".","/"),""))+INDEX(参数表!$B$4:$B$6,MATCH($H922,参数表!$A$4:$A$6,0)),IF(ISNUMBER($P922),$P922,IFERROR(--SUBSTITUTE($P922,".","/"),""))),IF(ISNUMBER($F922),$F922,IFERROR(--SUBSTITUTE($F922,".","/"),""))+INDEX(参数表!$B$4:$B$6,MATCH($H922,参数表!$A$4:$A$6,0))))</f>
        <v/>
      </c>
      <c r="K922" s="29" t="n"/>
      <c r="L922" s="8" t="n"/>
      <c r="M922" s="9" t="n"/>
      <c r="N922" s="29" t="n"/>
      <c r="O922" s="29" t="n"/>
      <c r="P922" s="29" t="n"/>
      <c r="Q922" s="29" t="n"/>
      <c r="R922" s="9" t="n"/>
      <c r="S922" s="9" t="n"/>
      <c r="T922" s="9" t="n"/>
      <c r="U922" s="9" t="n"/>
      <c r="V922" s="8" t="n"/>
      <c r="W922" s="29" t="n"/>
    </row>
    <row r="923" ht="15" customHeight="1">
      <c r="A923" s="8" t="n"/>
      <c r="B923" s="8" t="n"/>
      <c r="C923" s="8" t="n"/>
      <c r="D923" s="8" t="n"/>
      <c r="E923" s="9" t="n"/>
      <c r="F923" s="29" t="n"/>
      <c r="G923" s="8" t="n"/>
      <c r="H923" s="9" t="n"/>
      <c r="I923" s="9" t="n"/>
      <c r="J923" s="30">
        <f>IF(OR($H923="",NOT(ISNUMBER(IF(ISNUMBER($F923),$F923,IFERROR(--SUBSTITUTE($F923,".","/"),""))))),"",IF(AND($H923="A",ISNUMBER(IF(ISNUMBER($P923),$P923,IFERROR(--SUBSTITUTE($P923,".","/"),""))),IF(ISNUMBER($P923),$P923,IFERROR(--SUBSTITUTE($P923,".","/"),""))&gt;=IF(ISNUMBER($F923),$F923,IFERROR(--SUBSTITUTE($F923,".","/"),""))),MIN(IF(ISNUMBER($F923),$F923,IFERROR(--SUBSTITUTE($F923,".","/"),""))+INDEX(参数表!$B$4:$B$6,MATCH($H923,参数表!$A$4:$A$6,0)),IF(ISNUMBER($P923),$P923,IFERROR(--SUBSTITUTE($P923,".","/"),""))),IF(ISNUMBER($F923),$F923,IFERROR(--SUBSTITUTE($F923,".","/"),""))+INDEX(参数表!$B$4:$B$6,MATCH($H923,参数表!$A$4:$A$6,0))))</f>
        <v/>
      </c>
      <c r="K923" s="29" t="n"/>
      <c r="L923" s="8" t="n"/>
      <c r="M923" s="9" t="n"/>
      <c r="N923" s="29" t="n"/>
      <c r="O923" s="29" t="n"/>
      <c r="P923" s="29" t="n"/>
      <c r="Q923" s="29" t="n"/>
      <c r="R923" s="9" t="n"/>
      <c r="S923" s="9" t="n"/>
      <c r="T923" s="9" t="n"/>
      <c r="U923" s="9" t="n"/>
      <c r="V923" s="8" t="n"/>
      <c r="W923" s="29" t="n"/>
    </row>
    <row r="924" ht="15" customHeight="1">
      <c r="A924" s="8" t="n"/>
      <c r="B924" s="8" t="n"/>
      <c r="C924" s="8" t="n"/>
      <c r="D924" s="8" t="n"/>
      <c r="E924" s="9" t="n"/>
      <c r="F924" s="29" t="n"/>
      <c r="G924" s="8" t="n"/>
      <c r="H924" s="9" t="n"/>
      <c r="I924" s="9" t="n"/>
      <c r="J924" s="30">
        <f>IF(OR($H924="",NOT(ISNUMBER(IF(ISNUMBER($F924),$F924,IFERROR(--SUBSTITUTE($F924,".","/"),""))))),"",IF(AND($H924="A",ISNUMBER(IF(ISNUMBER($P924),$P924,IFERROR(--SUBSTITUTE($P924,".","/"),""))),IF(ISNUMBER($P924),$P924,IFERROR(--SUBSTITUTE($P924,".","/"),""))&gt;=IF(ISNUMBER($F924),$F924,IFERROR(--SUBSTITUTE($F924,".","/"),""))),MIN(IF(ISNUMBER($F924),$F924,IFERROR(--SUBSTITUTE($F924,".","/"),""))+INDEX(参数表!$B$4:$B$6,MATCH($H924,参数表!$A$4:$A$6,0)),IF(ISNUMBER($P924),$P924,IFERROR(--SUBSTITUTE($P924,".","/"),""))),IF(ISNUMBER($F924),$F924,IFERROR(--SUBSTITUTE($F924,".","/"),""))+INDEX(参数表!$B$4:$B$6,MATCH($H924,参数表!$A$4:$A$6,0))))</f>
        <v/>
      </c>
      <c r="K924" s="29" t="n"/>
      <c r="L924" s="8" t="n"/>
      <c r="M924" s="9" t="n"/>
      <c r="N924" s="29" t="n"/>
      <c r="O924" s="29" t="n"/>
      <c r="P924" s="29" t="n"/>
      <c r="Q924" s="29" t="n"/>
      <c r="R924" s="9" t="n"/>
      <c r="S924" s="9" t="n"/>
      <c r="T924" s="9" t="n"/>
      <c r="U924" s="9" t="n"/>
      <c r="V924" s="8" t="n"/>
      <c r="W924" s="29" t="n"/>
    </row>
    <row r="925" ht="15" customHeight="1">
      <c r="A925" s="8" t="n"/>
      <c r="B925" s="8" t="n"/>
      <c r="C925" s="8" t="n"/>
      <c r="D925" s="8" t="n"/>
      <c r="E925" s="9" t="n"/>
      <c r="F925" s="29" t="n"/>
      <c r="G925" s="8" t="n"/>
      <c r="H925" s="9" t="n"/>
      <c r="I925" s="9" t="n"/>
      <c r="J925" s="30">
        <f>IF(OR($H925="",NOT(ISNUMBER(IF(ISNUMBER($F925),$F925,IFERROR(--SUBSTITUTE($F925,".","/"),""))))),"",IF(AND($H925="A",ISNUMBER(IF(ISNUMBER($P925),$P925,IFERROR(--SUBSTITUTE($P925,".","/"),""))),IF(ISNUMBER($P925),$P925,IFERROR(--SUBSTITUTE($P925,".","/"),""))&gt;=IF(ISNUMBER($F925),$F925,IFERROR(--SUBSTITUTE($F925,".","/"),""))),MIN(IF(ISNUMBER($F925),$F925,IFERROR(--SUBSTITUTE($F925,".","/"),""))+INDEX(参数表!$B$4:$B$6,MATCH($H925,参数表!$A$4:$A$6,0)),IF(ISNUMBER($P925),$P925,IFERROR(--SUBSTITUTE($P925,".","/"),""))),IF(ISNUMBER($F925),$F925,IFERROR(--SUBSTITUTE($F925,".","/"),""))+INDEX(参数表!$B$4:$B$6,MATCH($H925,参数表!$A$4:$A$6,0))))</f>
        <v/>
      </c>
      <c r="K925" s="29" t="n"/>
      <c r="L925" s="8" t="n"/>
      <c r="M925" s="9" t="n"/>
      <c r="N925" s="29" t="n"/>
      <c r="O925" s="29" t="n"/>
      <c r="P925" s="29" t="n"/>
      <c r="Q925" s="29" t="n"/>
      <c r="R925" s="9" t="n"/>
      <c r="S925" s="9" t="n"/>
      <c r="T925" s="9" t="n"/>
      <c r="U925" s="9" t="n"/>
      <c r="V925" s="8" t="n"/>
      <c r="W925" s="29" t="n"/>
    </row>
    <row r="926" ht="15" customHeight="1">
      <c r="A926" s="8" t="n"/>
      <c r="B926" s="8" t="n"/>
      <c r="C926" s="8" t="n"/>
      <c r="D926" s="8" t="n"/>
      <c r="E926" s="9" t="n"/>
      <c r="F926" s="29" t="n"/>
      <c r="G926" s="8" t="n"/>
      <c r="H926" s="9" t="n"/>
      <c r="I926" s="9" t="n"/>
      <c r="J926" s="30">
        <f>IF(OR($H926="",NOT(ISNUMBER(IF(ISNUMBER($F926),$F926,IFERROR(--SUBSTITUTE($F926,".","/"),""))))),"",IF(AND($H926="A",ISNUMBER(IF(ISNUMBER($P926),$P926,IFERROR(--SUBSTITUTE($P926,".","/"),""))),IF(ISNUMBER($P926),$P926,IFERROR(--SUBSTITUTE($P926,".","/"),""))&gt;=IF(ISNUMBER($F926),$F926,IFERROR(--SUBSTITUTE($F926,".","/"),""))),MIN(IF(ISNUMBER($F926),$F926,IFERROR(--SUBSTITUTE($F926,".","/"),""))+INDEX(参数表!$B$4:$B$6,MATCH($H926,参数表!$A$4:$A$6,0)),IF(ISNUMBER($P926),$P926,IFERROR(--SUBSTITUTE($P926,".","/"),""))),IF(ISNUMBER($F926),$F926,IFERROR(--SUBSTITUTE($F926,".","/"),""))+INDEX(参数表!$B$4:$B$6,MATCH($H926,参数表!$A$4:$A$6,0))))</f>
        <v/>
      </c>
      <c r="K926" s="29" t="n"/>
      <c r="L926" s="8" t="n"/>
      <c r="M926" s="9" t="n"/>
      <c r="N926" s="29" t="n"/>
      <c r="O926" s="29" t="n"/>
      <c r="P926" s="29" t="n"/>
      <c r="Q926" s="29" t="n"/>
      <c r="R926" s="9" t="n"/>
      <c r="S926" s="9" t="n"/>
      <c r="T926" s="9" t="n"/>
      <c r="U926" s="9" t="n"/>
      <c r="V926" s="8" t="n"/>
      <c r="W926" s="29" t="n"/>
    </row>
    <row r="927" ht="15" customHeight="1">
      <c r="A927" s="8" t="n"/>
      <c r="B927" s="8" t="n"/>
      <c r="C927" s="8" t="n"/>
      <c r="D927" s="8" t="n"/>
      <c r="E927" s="9" t="n"/>
      <c r="F927" s="29" t="n"/>
      <c r="G927" s="8" t="n"/>
      <c r="H927" s="9" t="n"/>
      <c r="I927" s="9" t="n"/>
      <c r="J927" s="30">
        <f>IF(OR($H927="",NOT(ISNUMBER(IF(ISNUMBER($F927),$F927,IFERROR(--SUBSTITUTE($F927,".","/"),""))))),"",IF(AND($H927="A",ISNUMBER(IF(ISNUMBER($P927),$P927,IFERROR(--SUBSTITUTE($P927,".","/"),""))),IF(ISNUMBER($P927),$P927,IFERROR(--SUBSTITUTE($P927,".","/"),""))&gt;=IF(ISNUMBER($F927),$F927,IFERROR(--SUBSTITUTE($F927,".","/"),""))),MIN(IF(ISNUMBER($F927),$F927,IFERROR(--SUBSTITUTE($F927,".","/"),""))+INDEX(参数表!$B$4:$B$6,MATCH($H927,参数表!$A$4:$A$6,0)),IF(ISNUMBER($P927),$P927,IFERROR(--SUBSTITUTE($P927,".","/"),""))),IF(ISNUMBER($F927),$F927,IFERROR(--SUBSTITUTE($F927,".","/"),""))+INDEX(参数表!$B$4:$B$6,MATCH($H927,参数表!$A$4:$A$6,0))))</f>
        <v/>
      </c>
      <c r="K927" s="29" t="n"/>
      <c r="L927" s="8" t="n"/>
      <c r="M927" s="9" t="n"/>
      <c r="N927" s="29" t="n"/>
      <c r="O927" s="29" t="n"/>
      <c r="P927" s="29" t="n"/>
      <c r="Q927" s="29" t="n"/>
      <c r="R927" s="9" t="n"/>
      <c r="S927" s="9" t="n"/>
      <c r="T927" s="9" t="n"/>
      <c r="U927" s="9" t="n"/>
      <c r="V927" s="8" t="n"/>
      <c r="W927" s="29" t="n"/>
    </row>
    <row r="928" ht="15" customHeight="1">
      <c r="A928" s="8" t="n"/>
      <c r="B928" s="8" t="n"/>
      <c r="C928" s="8" t="n"/>
      <c r="D928" s="8" t="n"/>
      <c r="E928" s="9" t="n"/>
      <c r="F928" s="29" t="n"/>
      <c r="G928" s="8" t="n"/>
      <c r="H928" s="9" t="n"/>
      <c r="I928" s="9" t="n"/>
      <c r="J928" s="30">
        <f>IF(OR($H928="",NOT(ISNUMBER(IF(ISNUMBER($F928),$F928,IFERROR(--SUBSTITUTE($F928,".","/"),""))))),"",IF(AND($H928="A",ISNUMBER(IF(ISNUMBER($P928),$P928,IFERROR(--SUBSTITUTE($P928,".","/"),""))),IF(ISNUMBER($P928),$P928,IFERROR(--SUBSTITUTE($P928,".","/"),""))&gt;=IF(ISNUMBER($F928),$F928,IFERROR(--SUBSTITUTE($F928,".","/"),""))),MIN(IF(ISNUMBER($F928),$F928,IFERROR(--SUBSTITUTE($F928,".","/"),""))+INDEX(参数表!$B$4:$B$6,MATCH($H928,参数表!$A$4:$A$6,0)),IF(ISNUMBER($P928),$P928,IFERROR(--SUBSTITUTE($P928,".","/"),""))),IF(ISNUMBER($F928),$F928,IFERROR(--SUBSTITUTE($F928,".","/"),""))+INDEX(参数表!$B$4:$B$6,MATCH($H928,参数表!$A$4:$A$6,0))))</f>
        <v/>
      </c>
      <c r="K928" s="29" t="n"/>
      <c r="L928" s="8" t="n"/>
      <c r="M928" s="9" t="n"/>
      <c r="N928" s="29" t="n"/>
      <c r="O928" s="29" t="n"/>
      <c r="P928" s="29" t="n"/>
      <c r="Q928" s="29" t="n"/>
      <c r="R928" s="9" t="n"/>
      <c r="S928" s="9" t="n"/>
      <c r="T928" s="9" t="n"/>
      <c r="U928" s="9" t="n"/>
      <c r="V928" s="8" t="n"/>
      <c r="W928" s="29" t="n"/>
    </row>
    <row r="929" ht="15" customHeight="1">
      <c r="A929" s="8" t="n"/>
      <c r="B929" s="8" t="n"/>
      <c r="C929" s="8" t="n"/>
      <c r="D929" s="8" t="n"/>
      <c r="E929" s="9" t="n"/>
      <c r="F929" s="29" t="n"/>
      <c r="G929" s="8" t="n"/>
      <c r="H929" s="9" t="n"/>
      <c r="I929" s="9" t="n"/>
      <c r="J929" s="30">
        <f>IF(OR($H929="",NOT(ISNUMBER(IF(ISNUMBER($F929),$F929,IFERROR(--SUBSTITUTE($F929,".","/"),""))))),"",IF(AND($H929="A",ISNUMBER(IF(ISNUMBER($P929),$P929,IFERROR(--SUBSTITUTE($P929,".","/"),""))),IF(ISNUMBER($P929),$P929,IFERROR(--SUBSTITUTE($P929,".","/"),""))&gt;=IF(ISNUMBER($F929),$F929,IFERROR(--SUBSTITUTE($F929,".","/"),""))),MIN(IF(ISNUMBER($F929),$F929,IFERROR(--SUBSTITUTE($F929,".","/"),""))+INDEX(参数表!$B$4:$B$6,MATCH($H929,参数表!$A$4:$A$6,0)),IF(ISNUMBER($P929),$P929,IFERROR(--SUBSTITUTE($P929,".","/"),""))),IF(ISNUMBER($F929),$F929,IFERROR(--SUBSTITUTE($F929,".","/"),""))+INDEX(参数表!$B$4:$B$6,MATCH($H929,参数表!$A$4:$A$6,0))))</f>
        <v/>
      </c>
      <c r="K929" s="29" t="n"/>
      <c r="L929" s="8" t="n"/>
      <c r="M929" s="9" t="n"/>
      <c r="N929" s="29" t="n"/>
      <c r="O929" s="29" t="n"/>
      <c r="P929" s="29" t="n"/>
      <c r="Q929" s="29" t="n"/>
      <c r="R929" s="9" t="n"/>
      <c r="S929" s="9" t="n"/>
      <c r="T929" s="9" t="n"/>
      <c r="U929" s="9" t="n"/>
      <c r="V929" s="8" t="n"/>
      <c r="W929" s="29" t="n"/>
    </row>
    <row r="930" ht="15" customHeight="1">
      <c r="A930" s="8" t="n"/>
      <c r="B930" s="8" t="n"/>
      <c r="C930" s="8" t="n"/>
      <c r="D930" s="8" t="n"/>
      <c r="E930" s="9" t="n"/>
      <c r="F930" s="29" t="n"/>
      <c r="G930" s="8" t="n"/>
      <c r="H930" s="9" t="n"/>
      <c r="I930" s="9" t="n"/>
      <c r="J930" s="30">
        <f>IF(OR($H930="",NOT(ISNUMBER(IF(ISNUMBER($F930),$F930,IFERROR(--SUBSTITUTE($F930,".","/"),""))))),"",IF(AND($H930="A",ISNUMBER(IF(ISNUMBER($P930),$P930,IFERROR(--SUBSTITUTE($P930,".","/"),""))),IF(ISNUMBER($P930),$P930,IFERROR(--SUBSTITUTE($P930,".","/"),""))&gt;=IF(ISNUMBER($F930),$F930,IFERROR(--SUBSTITUTE($F930,".","/"),""))),MIN(IF(ISNUMBER($F930),$F930,IFERROR(--SUBSTITUTE($F930,".","/"),""))+INDEX(参数表!$B$4:$B$6,MATCH($H930,参数表!$A$4:$A$6,0)),IF(ISNUMBER($P930),$P930,IFERROR(--SUBSTITUTE($P930,".","/"),""))),IF(ISNUMBER($F930),$F930,IFERROR(--SUBSTITUTE($F930,".","/"),""))+INDEX(参数表!$B$4:$B$6,MATCH($H930,参数表!$A$4:$A$6,0))))</f>
        <v/>
      </c>
      <c r="K930" s="29" t="n"/>
      <c r="L930" s="8" t="n"/>
      <c r="M930" s="9" t="n"/>
      <c r="N930" s="29" t="n"/>
      <c r="O930" s="29" t="n"/>
      <c r="P930" s="29" t="n"/>
      <c r="Q930" s="29" t="n"/>
      <c r="R930" s="9" t="n"/>
      <c r="S930" s="9" t="n"/>
      <c r="T930" s="9" t="n"/>
      <c r="U930" s="9" t="n"/>
      <c r="V930" s="8" t="n"/>
      <c r="W930" s="29" t="n"/>
    </row>
    <row r="931" ht="15" customHeight="1">
      <c r="A931" s="8" t="n"/>
      <c r="B931" s="8" t="n"/>
      <c r="C931" s="8" t="n"/>
      <c r="D931" s="8" t="n"/>
      <c r="E931" s="9" t="n"/>
      <c r="F931" s="29" t="n"/>
      <c r="G931" s="8" t="n"/>
      <c r="H931" s="9" t="n"/>
      <c r="I931" s="9" t="n"/>
      <c r="J931" s="30">
        <f>IF(OR($H931="",NOT(ISNUMBER(IF(ISNUMBER($F931),$F931,IFERROR(--SUBSTITUTE($F931,".","/"),""))))),"",IF(AND($H931="A",ISNUMBER(IF(ISNUMBER($P931),$P931,IFERROR(--SUBSTITUTE($P931,".","/"),""))),IF(ISNUMBER($P931),$P931,IFERROR(--SUBSTITUTE($P931,".","/"),""))&gt;=IF(ISNUMBER($F931),$F931,IFERROR(--SUBSTITUTE($F931,".","/"),""))),MIN(IF(ISNUMBER($F931),$F931,IFERROR(--SUBSTITUTE($F931,".","/"),""))+INDEX(参数表!$B$4:$B$6,MATCH($H931,参数表!$A$4:$A$6,0)),IF(ISNUMBER($P931),$P931,IFERROR(--SUBSTITUTE($P931,".","/"),""))),IF(ISNUMBER($F931),$F931,IFERROR(--SUBSTITUTE($F931,".","/"),""))+INDEX(参数表!$B$4:$B$6,MATCH($H931,参数表!$A$4:$A$6,0))))</f>
        <v/>
      </c>
      <c r="K931" s="29" t="n"/>
      <c r="L931" s="8" t="n"/>
      <c r="M931" s="9" t="n"/>
      <c r="N931" s="29" t="n"/>
      <c r="O931" s="29" t="n"/>
      <c r="P931" s="29" t="n"/>
      <c r="Q931" s="29" t="n"/>
      <c r="R931" s="9" t="n"/>
      <c r="S931" s="9" t="n"/>
      <c r="T931" s="9" t="n"/>
      <c r="U931" s="9" t="n"/>
      <c r="V931" s="8" t="n"/>
      <c r="W931" s="29" t="n"/>
    </row>
    <row r="932" ht="15" customHeight="1">
      <c r="A932" s="8" t="n"/>
      <c r="B932" s="8" t="n"/>
      <c r="C932" s="8" t="n"/>
      <c r="D932" s="8" t="n"/>
      <c r="E932" s="9" t="n"/>
      <c r="F932" s="29" t="n"/>
      <c r="G932" s="8" t="n"/>
      <c r="H932" s="9" t="n"/>
      <c r="I932" s="9" t="n"/>
      <c r="J932" s="30">
        <f>IF(OR($H932="",NOT(ISNUMBER(IF(ISNUMBER($F932),$F932,IFERROR(--SUBSTITUTE($F932,".","/"),""))))),"",IF(AND($H932="A",ISNUMBER(IF(ISNUMBER($P932),$P932,IFERROR(--SUBSTITUTE($P932,".","/"),""))),IF(ISNUMBER($P932),$P932,IFERROR(--SUBSTITUTE($P932,".","/"),""))&gt;=IF(ISNUMBER($F932),$F932,IFERROR(--SUBSTITUTE($F932,".","/"),""))),MIN(IF(ISNUMBER($F932),$F932,IFERROR(--SUBSTITUTE($F932,".","/"),""))+INDEX(参数表!$B$4:$B$6,MATCH($H932,参数表!$A$4:$A$6,0)),IF(ISNUMBER($P932),$P932,IFERROR(--SUBSTITUTE($P932,".","/"),""))),IF(ISNUMBER($F932),$F932,IFERROR(--SUBSTITUTE($F932,".","/"),""))+INDEX(参数表!$B$4:$B$6,MATCH($H932,参数表!$A$4:$A$6,0))))</f>
        <v/>
      </c>
      <c r="K932" s="29" t="n"/>
      <c r="L932" s="8" t="n"/>
      <c r="M932" s="9" t="n"/>
      <c r="N932" s="29" t="n"/>
      <c r="O932" s="29" t="n"/>
      <c r="P932" s="29" t="n"/>
      <c r="Q932" s="29" t="n"/>
      <c r="R932" s="9" t="n"/>
      <c r="S932" s="9" t="n"/>
      <c r="T932" s="9" t="n"/>
      <c r="U932" s="9" t="n"/>
      <c r="V932" s="8" t="n"/>
      <c r="W932" s="29" t="n"/>
    </row>
    <row r="933" ht="15" customHeight="1">
      <c r="A933" s="8" t="n"/>
      <c r="B933" s="8" t="n"/>
      <c r="C933" s="8" t="n"/>
      <c r="D933" s="8" t="n"/>
      <c r="E933" s="9" t="n"/>
      <c r="F933" s="29" t="n"/>
      <c r="G933" s="8" t="n"/>
      <c r="H933" s="9" t="n"/>
      <c r="I933" s="9" t="n"/>
      <c r="J933" s="30">
        <f>IF(OR($H933="",NOT(ISNUMBER(IF(ISNUMBER($F933),$F933,IFERROR(--SUBSTITUTE($F933,".","/"),""))))),"",IF(AND($H933="A",ISNUMBER(IF(ISNUMBER($P933),$P933,IFERROR(--SUBSTITUTE($P933,".","/"),""))),IF(ISNUMBER($P933),$P933,IFERROR(--SUBSTITUTE($P933,".","/"),""))&gt;=IF(ISNUMBER($F933),$F933,IFERROR(--SUBSTITUTE($F933,".","/"),""))),MIN(IF(ISNUMBER($F933),$F933,IFERROR(--SUBSTITUTE($F933,".","/"),""))+INDEX(参数表!$B$4:$B$6,MATCH($H933,参数表!$A$4:$A$6,0)),IF(ISNUMBER($P933),$P933,IFERROR(--SUBSTITUTE($P933,".","/"),""))),IF(ISNUMBER($F933),$F933,IFERROR(--SUBSTITUTE($F933,".","/"),""))+INDEX(参数表!$B$4:$B$6,MATCH($H933,参数表!$A$4:$A$6,0))))</f>
        <v/>
      </c>
      <c r="K933" s="29" t="n"/>
      <c r="L933" s="8" t="n"/>
      <c r="M933" s="9" t="n"/>
      <c r="N933" s="29" t="n"/>
      <c r="O933" s="29" t="n"/>
      <c r="P933" s="29" t="n"/>
      <c r="Q933" s="29" t="n"/>
      <c r="R933" s="9" t="n"/>
      <c r="S933" s="9" t="n"/>
      <c r="T933" s="9" t="n"/>
      <c r="U933" s="9" t="n"/>
      <c r="V933" s="8" t="n"/>
      <c r="W933" s="29" t="n"/>
    </row>
    <row r="934" ht="15" customHeight="1">
      <c r="A934" s="8" t="n"/>
      <c r="B934" s="8" t="n"/>
      <c r="C934" s="8" t="n"/>
      <c r="D934" s="8" t="n"/>
      <c r="E934" s="9" t="n"/>
      <c r="F934" s="29" t="n"/>
      <c r="G934" s="8" t="n"/>
      <c r="H934" s="9" t="n"/>
      <c r="I934" s="9" t="n"/>
      <c r="J934" s="30">
        <f>IF(OR($H934="",NOT(ISNUMBER(IF(ISNUMBER($F934),$F934,IFERROR(--SUBSTITUTE($F934,".","/"),""))))),"",IF(AND($H934="A",ISNUMBER(IF(ISNUMBER($P934),$P934,IFERROR(--SUBSTITUTE($P934,".","/"),""))),IF(ISNUMBER($P934),$P934,IFERROR(--SUBSTITUTE($P934,".","/"),""))&gt;=IF(ISNUMBER($F934),$F934,IFERROR(--SUBSTITUTE($F934,".","/"),""))),MIN(IF(ISNUMBER($F934),$F934,IFERROR(--SUBSTITUTE($F934,".","/"),""))+INDEX(参数表!$B$4:$B$6,MATCH($H934,参数表!$A$4:$A$6,0)),IF(ISNUMBER($P934),$P934,IFERROR(--SUBSTITUTE($P934,".","/"),""))),IF(ISNUMBER($F934),$F934,IFERROR(--SUBSTITUTE($F934,".","/"),""))+INDEX(参数表!$B$4:$B$6,MATCH($H934,参数表!$A$4:$A$6,0))))</f>
        <v/>
      </c>
      <c r="K934" s="29" t="n"/>
      <c r="L934" s="8" t="n"/>
      <c r="M934" s="9" t="n"/>
      <c r="N934" s="29" t="n"/>
      <c r="O934" s="29" t="n"/>
      <c r="P934" s="29" t="n"/>
      <c r="Q934" s="29" t="n"/>
      <c r="R934" s="9" t="n"/>
      <c r="S934" s="9" t="n"/>
      <c r="T934" s="9" t="n"/>
      <c r="U934" s="9" t="n"/>
      <c r="V934" s="8" t="n"/>
      <c r="W934" s="29" t="n"/>
    </row>
    <row r="935" ht="15" customHeight="1">
      <c r="A935" s="8" t="n"/>
      <c r="B935" s="8" t="n"/>
      <c r="C935" s="8" t="n"/>
      <c r="D935" s="8" t="n"/>
      <c r="E935" s="9" t="n"/>
      <c r="F935" s="29" t="n"/>
      <c r="G935" s="8" t="n"/>
      <c r="H935" s="9" t="n"/>
      <c r="I935" s="9" t="n"/>
      <c r="J935" s="30">
        <f>IF(OR($H935="",NOT(ISNUMBER(IF(ISNUMBER($F935),$F935,IFERROR(--SUBSTITUTE($F935,".","/"),""))))),"",IF(AND($H935="A",ISNUMBER(IF(ISNUMBER($P935),$P935,IFERROR(--SUBSTITUTE($P935,".","/"),""))),IF(ISNUMBER($P935),$P935,IFERROR(--SUBSTITUTE($P935,".","/"),""))&gt;=IF(ISNUMBER($F935),$F935,IFERROR(--SUBSTITUTE($F935,".","/"),""))),MIN(IF(ISNUMBER($F935),$F935,IFERROR(--SUBSTITUTE($F935,".","/"),""))+INDEX(参数表!$B$4:$B$6,MATCH($H935,参数表!$A$4:$A$6,0)),IF(ISNUMBER($P935),$P935,IFERROR(--SUBSTITUTE($P935,".","/"),""))),IF(ISNUMBER($F935),$F935,IFERROR(--SUBSTITUTE($F935,".","/"),""))+INDEX(参数表!$B$4:$B$6,MATCH($H935,参数表!$A$4:$A$6,0))))</f>
        <v/>
      </c>
      <c r="K935" s="29" t="n"/>
      <c r="L935" s="8" t="n"/>
      <c r="M935" s="9" t="n"/>
      <c r="N935" s="29" t="n"/>
      <c r="O935" s="29" t="n"/>
      <c r="P935" s="29" t="n"/>
      <c r="Q935" s="29" t="n"/>
      <c r="R935" s="9" t="n"/>
      <c r="S935" s="9" t="n"/>
      <c r="T935" s="9" t="n"/>
      <c r="U935" s="9" t="n"/>
      <c r="V935" s="8" t="n"/>
      <c r="W935" s="29" t="n"/>
    </row>
    <row r="936" ht="15" customHeight="1">
      <c r="A936" s="8" t="n"/>
      <c r="B936" s="8" t="n"/>
      <c r="C936" s="8" t="n"/>
      <c r="D936" s="8" t="n"/>
      <c r="E936" s="9" t="n"/>
      <c r="F936" s="29" t="n"/>
      <c r="G936" s="8" t="n"/>
      <c r="H936" s="9" t="n"/>
      <c r="I936" s="9" t="n"/>
      <c r="J936" s="30">
        <f>IF(OR($H936="",NOT(ISNUMBER(IF(ISNUMBER($F936),$F936,IFERROR(--SUBSTITUTE($F936,".","/"),""))))),"",IF(AND($H936="A",ISNUMBER(IF(ISNUMBER($P936),$P936,IFERROR(--SUBSTITUTE($P936,".","/"),""))),IF(ISNUMBER($P936),$P936,IFERROR(--SUBSTITUTE($P936,".","/"),""))&gt;=IF(ISNUMBER($F936),$F936,IFERROR(--SUBSTITUTE($F936,".","/"),""))),MIN(IF(ISNUMBER($F936),$F936,IFERROR(--SUBSTITUTE($F936,".","/"),""))+INDEX(参数表!$B$4:$B$6,MATCH($H936,参数表!$A$4:$A$6,0)),IF(ISNUMBER($P936),$P936,IFERROR(--SUBSTITUTE($P936,".","/"),""))),IF(ISNUMBER($F936),$F936,IFERROR(--SUBSTITUTE($F936,".","/"),""))+INDEX(参数表!$B$4:$B$6,MATCH($H936,参数表!$A$4:$A$6,0))))</f>
        <v/>
      </c>
      <c r="K936" s="29" t="n"/>
      <c r="L936" s="8" t="n"/>
      <c r="M936" s="9" t="n"/>
      <c r="N936" s="29" t="n"/>
      <c r="O936" s="29" t="n"/>
      <c r="P936" s="29" t="n"/>
      <c r="Q936" s="29" t="n"/>
      <c r="R936" s="9" t="n"/>
      <c r="S936" s="9" t="n"/>
      <c r="T936" s="9" t="n"/>
      <c r="U936" s="9" t="n"/>
      <c r="V936" s="8" t="n"/>
      <c r="W936" s="29" t="n"/>
    </row>
    <row r="937" ht="15" customHeight="1">
      <c r="A937" s="8" t="n"/>
      <c r="B937" s="8" t="n"/>
      <c r="C937" s="8" t="n"/>
      <c r="D937" s="8" t="n"/>
      <c r="E937" s="9" t="n"/>
      <c r="F937" s="29" t="n"/>
      <c r="G937" s="8" t="n"/>
      <c r="H937" s="9" t="n"/>
      <c r="I937" s="9" t="n"/>
      <c r="J937" s="30">
        <f>IF(OR($H937="",NOT(ISNUMBER(IF(ISNUMBER($F937),$F937,IFERROR(--SUBSTITUTE($F937,".","/"),""))))),"",IF(AND($H937="A",ISNUMBER(IF(ISNUMBER($P937),$P937,IFERROR(--SUBSTITUTE($P937,".","/"),""))),IF(ISNUMBER($P937),$P937,IFERROR(--SUBSTITUTE($P937,".","/"),""))&gt;=IF(ISNUMBER($F937),$F937,IFERROR(--SUBSTITUTE($F937,".","/"),""))),MIN(IF(ISNUMBER($F937),$F937,IFERROR(--SUBSTITUTE($F937,".","/"),""))+INDEX(参数表!$B$4:$B$6,MATCH($H937,参数表!$A$4:$A$6,0)),IF(ISNUMBER($P937),$P937,IFERROR(--SUBSTITUTE($P937,".","/"),""))),IF(ISNUMBER($F937),$F937,IFERROR(--SUBSTITUTE($F937,".","/"),""))+INDEX(参数表!$B$4:$B$6,MATCH($H937,参数表!$A$4:$A$6,0))))</f>
        <v/>
      </c>
      <c r="K937" s="29" t="n"/>
      <c r="L937" s="8" t="n"/>
      <c r="M937" s="9" t="n"/>
      <c r="N937" s="29" t="n"/>
      <c r="O937" s="29" t="n"/>
      <c r="P937" s="29" t="n"/>
      <c r="Q937" s="29" t="n"/>
      <c r="R937" s="9" t="n"/>
      <c r="S937" s="9" t="n"/>
      <c r="T937" s="9" t="n"/>
      <c r="U937" s="9" t="n"/>
      <c r="V937" s="8" t="n"/>
      <c r="W937" s="29" t="n"/>
    </row>
    <row r="938" ht="15" customHeight="1">
      <c r="A938" s="8" t="n"/>
      <c r="B938" s="8" t="n"/>
      <c r="C938" s="8" t="n"/>
      <c r="D938" s="8" t="n"/>
      <c r="E938" s="9" t="n"/>
      <c r="F938" s="29" t="n"/>
      <c r="G938" s="8" t="n"/>
      <c r="H938" s="9" t="n"/>
      <c r="I938" s="9" t="n"/>
      <c r="J938" s="30">
        <f>IF(OR($H938="",NOT(ISNUMBER(IF(ISNUMBER($F938),$F938,IFERROR(--SUBSTITUTE($F938,".","/"),""))))),"",IF(AND($H938="A",ISNUMBER(IF(ISNUMBER($P938),$P938,IFERROR(--SUBSTITUTE($P938,".","/"),""))),IF(ISNUMBER($P938),$P938,IFERROR(--SUBSTITUTE($P938,".","/"),""))&gt;=IF(ISNUMBER($F938),$F938,IFERROR(--SUBSTITUTE($F938,".","/"),""))),MIN(IF(ISNUMBER($F938),$F938,IFERROR(--SUBSTITUTE($F938,".","/"),""))+INDEX(参数表!$B$4:$B$6,MATCH($H938,参数表!$A$4:$A$6,0)),IF(ISNUMBER($P938),$P938,IFERROR(--SUBSTITUTE($P938,".","/"),""))),IF(ISNUMBER($F938),$F938,IFERROR(--SUBSTITUTE($F938,".","/"),""))+INDEX(参数表!$B$4:$B$6,MATCH($H938,参数表!$A$4:$A$6,0))))</f>
        <v/>
      </c>
      <c r="K938" s="29" t="n"/>
      <c r="L938" s="8" t="n"/>
      <c r="M938" s="9" t="n"/>
      <c r="N938" s="29" t="n"/>
      <c r="O938" s="29" t="n"/>
      <c r="P938" s="29" t="n"/>
      <c r="Q938" s="29" t="n"/>
      <c r="R938" s="9" t="n"/>
      <c r="S938" s="9" t="n"/>
      <c r="T938" s="9" t="n"/>
      <c r="U938" s="9" t="n"/>
      <c r="V938" s="8" t="n"/>
      <c r="W938" s="29" t="n"/>
    </row>
    <row r="939" ht="15" customHeight="1">
      <c r="A939" s="8" t="n"/>
      <c r="B939" s="8" t="n"/>
      <c r="C939" s="8" t="n"/>
      <c r="D939" s="8" t="n"/>
      <c r="E939" s="9" t="n"/>
      <c r="F939" s="29" t="n"/>
      <c r="G939" s="8" t="n"/>
      <c r="H939" s="9" t="n"/>
      <c r="I939" s="9" t="n"/>
      <c r="J939" s="30">
        <f>IF(OR($H939="",NOT(ISNUMBER(IF(ISNUMBER($F939),$F939,IFERROR(--SUBSTITUTE($F939,".","/"),""))))),"",IF(AND($H939="A",ISNUMBER(IF(ISNUMBER($P939),$P939,IFERROR(--SUBSTITUTE($P939,".","/"),""))),IF(ISNUMBER($P939),$P939,IFERROR(--SUBSTITUTE($P939,".","/"),""))&gt;=IF(ISNUMBER($F939),$F939,IFERROR(--SUBSTITUTE($F939,".","/"),""))),MIN(IF(ISNUMBER($F939),$F939,IFERROR(--SUBSTITUTE($F939,".","/"),""))+INDEX(参数表!$B$4:$B$6,MATCH($H939,参数表!$A$4:$A$6,0)),IF(ISNUMBER($P939),$P939,IFERROR(--SUBSTITUTE($P939,".","/"),""))),IF(ISNUMBER($F939),$F939,IFERROR(--SUBSTITUTE($F939,".","/"),""))+INDEX(参数表!$B$4:$B$6,MATCH($H939,参数表!$A$4:$A$6,0))))</f>
        <v/>
      </c>
      <c r="K939" s="29" t="n"/>
      <c r="L939" s="8" t="n"/>
      <c r="M939" s="9" t="n"/>
      <c r="N939" s="29" t="n"/>
      <c r="O939" s="29" t="n"/>
      <c r="P939" s="29" t="n"/>
      <c r="Q939" s="29" t="n"/>
      <c r="R939" s="9" t="n"/>
      <c r="S939" s="9" t="n"/>
      <c r="T939" s="9" t="n"/>
      <c r="U939" s="9" t="n"/>
      <c r="V939" s="8" t="n"/>
      <c r="W939" s="29" t="n"/>
    </row>
    <row r="940" ht="15" customHeight="1">
      <c r="A940" s="8" t="n"/>
      <c r="B940" s="8" t="n"/>
      <c r="C940" s="8" t="n"/>
      <c r="D940" s="8" t="n"/>
      <c r="E940" s="9" t="n"/>
      <c r="F940" s="29" t="n"/>
      <c r="G940" s="8" t="n"/>
      <c r="H940" s="9" t="n"/>
      <c r="I940" s="9" t="n"/>
      <c r="J940" s="30">
        <f>IF(OR($H940="",NOT(ISNUMBER(IF(ISNUMBER($F940),$F940,IFERROR(--SUBSTITUTE($F940,".","/"),""))))),"",IF(AND($H940="A",ISNUMBER(IF(ISNUMBER($P940),$P940,IFERROR(--SUBSTITUTE($P940,".","/"),""))),IF(ISNUMBER($P940),$P940,IFERROR(--SUBSTITUTE($P940,".","/"),""))&gt;=IF(ISNUMBER($F940),$F940,IFERROR(--SUBSTITUTE($F940,".","/"),""))),MIN(IF(ISNUMBER($F940),$F940,IFERROR(--SUBSTITUTE($F940,".","/"),""))+INDEX(参数表!$B$4:$B$6,MATCH($H940,参数表!$A$4:$A$6,0)),IF(ISNUMBER($P940),$P940,IFERROR(--SUBSTITUTE($P940,".","/"),""))),IF(ISNUMBER($F940),$F940,IFERROR(--SUBSTITUTE($F940,".","/"),""))+INDEX(参数表!$B$4:$B$6,MATCH($H940,参数表!$A$4:$A$6,0))))</f>
        <v/>
      </c>
      <c r="K940" s="29" t="n"/>
      <c r="L940" s="8" t="n"/>
      <c r="M940" s="9" t="n"/>
      <c r="N940" s="29" t="n"/>
      <c r="O940" s="29" t="n"/>
      <c r="P940" s="29" t="n"/>
      <c r="Q940" s="29" t="n"/>
      <c r="R940" s="9" t="n"/>
      <c r="S940" s="9" t="n"/>
      <c r="T940" s="9" t="n"/>
      <c r="U940" s="9" t="n"/>
      <c r="V940" s="8" t="n"/>
      <c r="W940" s="29" t="n"/>
    </row>
    <row r="941" ht="15" customHeight="1">
      <c r="A941" s="8" t="n"/>
      <c r="B941" s="8" t="n"/>
      <c r="C941" s="8" t="n"/>
      <c r="D941" s="8" t="n"/>
      <c r="E941" s="9" t="n"/>
      <c r="F941" s="29" t="n"/>
      <c r="G941" s="8" t="n"/>
      <c r="H941" s="9" t="n"/>
      <c r="I941" s="9" t="n"/>
      <c r="J941" s="30">
        <f>IF(OR($H941="",NOT(ISNUMBER(IF(ISNUMBER($F941),$F941,IFERROR(--SUBSTITUTE($F941,".","/"),""))))),"",IF(AND($H941="A",ISNUMBER(IF(ISNUMBER($P941),$P941,IFERROR(--SUBSTITUTE($P941,".","/"),""))),IF(ISNUMBER($P941),$P941,IFERROR(--SUBSTITUTE($P941,".","/"),""))&gt;=IF(ISNUMBER($F941),$F941,IFERROR(--SUBSTITUTE($F941,".","/"),""))),MIN(IF(ISNUMBER($F941),$F941,IFERROR(--SUBSTITUTE($F941,".","/"),""))+INDEX(参数表!$B$4:$B$6,MATCH($H941,参数表!$A$4:$A$6,0)),IF(ISNUMBER($P941),$P941,IFERROR(--SUBSTITUTE($P941,".","/"),""))),IF(ISNUMBER($F941),$F941,IFERROR(--SUBSTITUTE($F941,".","/"),""))+INDEX(参数表!$B$4:$B$6,MATCH($H941,参数表!$A$4:$A$6,0))))</f>
        <v/>
      </c>
      <c r="K941" s="29" t="n"/>
      <c r="L941" s="8" t="n"/>
      <c r="M941" s="9" t="n"/>
      <c r="N941" s="29" t="n"/>
      <c r="O941" s="29" t="n"/>
      <c r="P941" s="29" t="n"/>
      <c r="Q941" s="29" t="n"/>
      <c r="R941" s="9" t="n"/>
      <c r="S941" s="9" t="n"/>
      <c r="T941" s="9" t="n"/>
      <c r="U941" s="9" t="n"/>
      <c r="V941" s="8" t="n"/>
      <c r="W941" s="29" t="n"/>
    </row>
    <row r="942" ht="15" customHeight="1">
      <c r="A942" s="8" t="n"/>
      <c r="B942" s="8" t="n"/>
      <c r="C942" s="8" t="n"/>
      <c r="D942" s="8" t="n"/>
      <c r="E942" s="9" t="n"/>
      <c r="F942" s="29" t="n"/>
      <c r="G942" s="8" t="n"/>
      <c r="H942" s="9" t="n"/>
      <c r="I942" s="9" t="n"/>
      <c r="J942" s="30">
        <f>IF(OR($H942="",NOT(ISNUMBER(IF(ISNUMBER($F942),$F942,IFERROR(--SUBSTITUTE($F942,".","/"),""))))),"",IF(AND($H942="A",ISNUMBER(IF(ISNUMBER($P942),$P942,IFERROR(--SUBSTITUTE($P942,".","/"),""))),IF(ISNUMBER($P942),$P942,IFERROR(--SUBSTITUTE($P942,".","/"),""))&gt;=IF(ISNUMBER($F942),$F942,IFERROR(--SUBSTITUTE($F942,".","/"),""))),MIN(IF(ISNUMBER($F942),$F942,IFERROR(--SUBSTITUTE($F942,".","/"),""))+INDEX(参数表!$B$4:$B$6,MATCH($H942,参数表!$A$4:$A$6,0)),IF(ISNUMBER($P942),$P942,IFERROR(--SUBSTITUTE($P942,".","/"),""))),IF(ISNUMBER($F942),$F942,IFERROR(--SUBSTITUTE($F942,".","/"),""))+INDEX(参数表!$B$4:$B$6,MATCH($H942,参数表!$A$4:$A$6,0))))</f>
        <v/>
      </c>
      <c r="K942" s="29" t="n"/>
      <c r="L942" s="8" t="n"/>
      <c r="M942" s="9" t="n"/>
      <c r="N942" s="29" t="n"/>
      <c r="O942" s="29" t="n"/>
      <c r="P942" s="29" t="n"/>
      <c r="Q942" s="29" t="n"/>
      <c r="R942" s="9" t="n"/>
      <c r="S942" s="9" t="n"/>
      <c r="T942" s="9" t="n"/>
      <c r="U942" s="9" t="n"/>
      <c r="V942" s="8" t="n"/>
      <c r="W942" s="29" t="n"/>
    </row>
    <row r="943" ht="15" customHeight="1">
      <c r="A943" s="8" t="n"/>
      <c r="B943" s="8" t="n"/>
      <c r="C943" s="8" t="n"/>
      <c r="D943" s="8" t="n"/>
      <c r="E943" s="9" t="n"/>
      <c r="F943" s="29" t="n"/>
      <c r="G943" s="8" t="n"/>
      <c r="H943" s="9" t="n"/>
      <c r="I943" s="9" t="n"/>
      <c r="J943" s="30">
        <f>IF(OR($H943="",NOT(ISNUMBER(IF(ISNUMBER($F943),$F943,IFERROR(--SUBSTITUTE($F943,".","/"),""))))),"",IF(AND($H943="A",ISNUMBER(IF(ISNUMBER($P943),$P943,IFERROR(--SUBSTITUTE($P943,".","/"),""))),IF(ISNUMBER($P943),$P943,IFERROR(--SUBSTITUTE($P943,".","/"),""))&gt;=IF(ISNUMBER($F943),$F943,IFERROR(--SUBSTITUTE($F943,".","/"),""))),MIN(IF(ISNUMBER($F943),$F943,IFERROR(--SUBSTITUTE($F943,".","/"),""))+INDEX(参数表!$B$4:$B$6,MATCH($H943,参数表!$A$4:$A$6,0)),IF(ISNUMBER($P943),$P943,IFERROR(--SUBSTITUTE($P943,".","/"),""))),IF(ISNUMBER($F943),$F943,IFERROR(--SUBSTITUTE($F943,".","/"),""))+INDEX(参数表!$B$4:$B$6,MATCH($H943,参数表!$A$4:$A$6,0))))</f>
        <v/>
      </c>
      <c r="K943" s="29" t="n"/>
      <c r="L943" s="8" t="n"/>
      <c r="M943" s="9" t="n"/>
      <c r="N943" s="29" t="n"/>
      <c r="O943" s="29" t="n"/>
      <c r="P943" s="29" t="n"/>
      <c r="Q943" s="29" t="n"/>
      <c r="R943" s="9" t="n"/>
      <c r="S943" s="9" t="n"/>
      <c r="T943" s="9" t="n"/>
      <c r="U943" s="9" t="n"/>
      <c r="V943" s="8" t="n"/>
      <c r="W943" s="29" t="n"/>
    </row>
    <row r="944" ht="15" customHeight="1">
      <c r="A944" s="8" t="n"/>
      <c r="B944" s="8" t="n"/>
      <c r="C944" s="8" t="n"/>
      <c r="D944" s="8" t="n"/>
      <c r="E944" s="9" t="n"/>
      <c r="F944" s="29" t="n"/>
      <c r="G944" s="8" t="n"/>
      <c r="H944" s="9" t="n"/>
      <c r="I944" s="9" t="n"/>
      <c r="J944" s="30">
        <f>IF(OR($H944="",NOT(ISNUMBER(IF(ISNUMBER($F944),$F944,IFERROR(--SUBSTITUTE($F944,".","/"),""))))),"",IF(AND($H944="A",ISNUMBER(IF(ISNUMBER($P944),$P944,IFERROR(--SUBSTITUTE($P944,".","/"),""))),IF(ISNUMBER($P944),$P944,IFERROR(--SUBSTITUTE($P944,".","/"),""))&gt;=IF(ISNUMBER($F944),$F944,IFERROR(--SUBSTITUTE($F944,".","/"),""))),MIN(IF(ISNUMBER($F944),$F944,IFERROR(--SUBSTITUTE($F944,".","/"),""))+INDEX(参数表!$B$4:$B$6,MATCH($H944,参数表!$A$4:$A$6,0)),IF(ISNUMBER($P944),$P944,IFERROR(--SUBSTITUTE($P944,".","/"),""))),IF(ISNUMBER($F944),$F944,IFERROR(--SUBSTITUTE($F944,".","/"),""))+INDEX(参数表!$B$4:$B$6,MATCH($H944,参数表!$A$4:$A$6,0))))</f>
        <v/>
      </c>
      <c r="K944" s="29" t="n"/>
      <c r="L944" s="8" t="n"/>
      <c r="M944" s="9" t="n"/>
      <c r="N944" s="29" t="n"/>
      <c r="O944" s="29" t="n"/>
      <c r="P944" s="29" t="n"/>
      <c r="Q944" s="29" t="n"/>
      <c r="R944" s="9" t="n"/>
      <c r="S944" s="9" t="n"/>
      <c r="T944" s="9" t="n"/>
      <c r="U944" s="9" t="n"/>
      <c r="V944" s="8" t="n"/>
      <c r="W944" s="29" t="n"/>
    </row>
    <row r="945" ht="15" customHeight="1">
      <c r="A945" s="8" t="n"/>
      <c r="B945" s="8" t="n"/>
      <c r="C945" s="8" t="n"/>
      <c r="D945" s="8" t="n"/>
      <c r="E945" s="9" t="n"/>
      <c r="F945" s="29" t="n"/>
      <c r="G945" s="8" t="n"/>
      <c r="H945" s="9" t="n"/>
      <c r="I945" s="9" t="n"/>
      <c r="J945" s="30">
        <f>IF(OR($H945="",NOT(ISNUMBER(IF(ISNUMBER($F945),$F945,IFERROR(--SUBSTITUTE($F945,".","/"),""))))),"",IF(AND($H945="A",ISNUMBER(IF(ISNUMBER($P945),$P945,IFERROR(--SUBSTITUTE($P945,".","/"),""))),IF(ISNUMBER($P945),$P945,IFERROR(--SUBSTITUTE($P945,".","/"),""))&gt;=IF(ISNUMBER($F945),$F945,IFERROR(--SUBSTITUTE($F945,".","/"),""))),MIN(IF(ISNUMBER($F945),$F945,IFERROR(--SUBSTITUTE($F945,".","/"),""))+INDEX(参数表!$B$4:$B$6,MATCH($H945,参数表!$A$4:$A$6,0)),IF(ISNUMBER($P945),$P945,IFERROR(--SUBSTITUTE($P945,".","/"),""))),IF(ISNUMBER($F945),$F945,IFERROR(--SUBSTITUTE($F945,".","/"),""))+INDEX(参数表!$B$4:$B$6,MATCH($H945,参数表!$A$4:$A$6,0))))</f>
        <v/>
      </c>
      <c r="K945" s="29" t="n"/>
      <c r="L945" s="8" t="n"/>
      <c r="M945" s="9" t="n"/>
      <c r="N945" s="29" t="n"/>
      <c r="O945" s="29" t="n"/>
      <c r="P945" s="29" t="n"/>
      <c r="Q945" s="29" t="n"/>
      <c r="R945" s="9" t="n"/>
      <c r="S945" s="9" t="n"/>
      <c r="T945" s="9" t="n"/>
      <c r="U945" s="9" t="n"/>
      <c r="V945" s="8" t="n"/>
      <c r="W945" s="29" t="n"/>
    </row>
    <row r="946" ht="15" customHeight="1">
      <c r="A946" s="8" t="n"/>
      <c r="B946" s="8" t="n"/>
      <c r="C946" s="8" t="n"/>
      <c r="D946" s="8" t="n"/>
      <c r="E946" s="9" t="n"/>
      <c r="F946" s="29" t="n"/>
      <c r="G946" s="8" t="n"/>
      <c r="H946" s="9" t="n"/>
      <c r="I946" s="9" t="n"/>
      <c r="J946" s="30">
        <f>IF(OR($H946="",NOT(ISNUMBER(IF(ISNUMBER($F946),$F946,IFERROR(--SUBSTITUTE($F946,".","/"),""))))),"",IF(AND($H946="A",ISNUMBER(IF(ISNUMBER($P946),$P946,IFERROR(--SUBSTITUTE($P946,".","/"),""))),IF(ISNUMBER($P946),$P946,IFERROR(--SUBSTITUTE($P946,".","/"),""))&gt;=IF(ISNUMBER($F946),$F946,IFERROR(--SUBSTITUTE($F946,".","/"),""))),MIN(IF(ISNUMBER($F946),$F946,IFERROR(--SUBSTITUTE($F946,".","/"),""))+INDEX(参数表!$B$4:$B$6,MATCH($H946,参数表!$A$4:$A$6,0)),IF(ISNUMBER($P946),$P946,IFERROR(--SUBSTITUTE($P946,".","/"),""))),IF(ISNUMBER($F946),$F946,IFERROR(--SUBSTITUTE($F946,".","/"),""))+INDEX(参数表!$B$4:$B$6,MATCH($H946,参数表!$A$4:$A$6,0))))</f>
        <v/>
      </c>
      <c r="K946" s="29" t="n"/>
      <c r="L946" s="8" t="n"/>
      <c r="M946" s="9" t="n"/>
      <c r="N946" s="29" t="n"/>
      <c r="O946" s="29" t="n"/>
      <c r="P946" s="29" t="n"/>
      <c r="Q946" s="29" t="n"/>
      <c r="R946" s="9" t="n"/>
      <c r="S946" s="9" t="n"/>
      <c r="T946" s="9" t="n"/>
      <c r="U946" s="9" t="n"/>
      <c r="V946" s="8" t="n"/>
      <c r="W946" s="29" t="n"/>
    </row>
    <row r="947" ht="15" customHeight="1">
      <c r="A947" s="8" t="n"/>
      <c r="B947" s="8" t="n"/>
      <c r="C947" s="8" t="n"/>
      <c r="D947" s="8" t="n"/>
      <c r="E947" s="9" t="n"/>
      <c r="F947" s="29" t="n"/>
      <c r="G947" s="8" t="n"/>
      <c r="H947" s="9" t="n"/>
      <c r="I947" s="9" t="n"/>
      <c r="J947" s="30">
        <f>IF(OR($H947="",NOT(ISNUMBER(IF(ISNUMBER($F947),$F947,IFERROR(--SUBSTITUTE($F947,".","/"),""))))),"",IF(AND($H947="A",ISNUMBER(IF(ISNUMBER($P947),$P947,IFERROR(--SUBSTITUTE($P947,".","/"),""))),IF(ISNUMBER($P947),$P947,IFERROR(--SUBSTITUTE($P947,".","/"),""))&gt;=IF(ISNUMBER($F947),$F947,IFERROR(--SUBSTITUTE($F947,".","/"),""))),MIN(IF(ISNUMBER($F947),$F947,IFERROR(--SUBSTITUTE($F947,".","/"),""))+INDEX(参数表!$B$4:$B$6,MATCH($H947,参数表!$A$4:$A$6,0)),IF(ISNUMBER($P947),$P947,IFERROR(--SUBSTITUTE($P947,".","/"),""))),IF(ISNUMBER($F947),$F947,IFERROR(--SUBSTITUTE($F947,".","/"),""))+INDEX(参数表!$B$4:$B$6,MATCH($H947,参数表!$A$4:$A$6,0))))</f>
        <v/>
      </c>
      <c r="K947" s="29" t="n"/>
      <c r="L947" s="8" t="n"/>
      <c r="M947" s="9" t="n"/>
      <c r="N947" s="29" t="n"/>
      <c r="O947" s="29" t="n"/>
      <c r="P947" s="29" t="n"/>
      <c r="Q947" s="29" t="n"/>
      <c r="R947" s="9" t="n"/>
      <c r="S947" s="9" t="n"/>
      <c r="T947" s="9" t="n"/>
      <c r="U947" s="9" t="n"/>
      <c r="V947" s="8" t="n"/>
      <c r="W947" s="29" t="n"/>
    </row>
    <row r="948" ht="15" customHeight="1">
      <c r="A948" s="8" t="n"/>
      <c r="B948" s="8" t="n"/>
      <c r="C948" s="8" t="n"/>
      <c r="D948" s="8" t="n"/>
      <c r="E948" s="9" t="n"/>
      <c r="F948" s="29" t="n"/>
      <c r="G948" s="8" t="n"/>
      <c r="H948" s="9" t="n"/>
      <c r="I948" s="9" t="n"/>
      <c r="J948" s="30">
        <f>IF(OR($H948="",NOT(ISNUMBER(IF(ISNUMBER($F948),$F948,IFERROR(--SUBSTITUTE($F948,".","/"),""))))),"",IF(AND($H948="A",ISNUMBER(IF(ISNUMBER($P948),$P948,IFERROR(--SUBSTITUTE($P948,".","/"),""))),IF(ISNUMBER($P948),$P948,IFERROR(--SUBSTITUTE($P948,".","/"),""))&gt;=IF(ISNUMBER($F948),$F948,IFERROR(--SUBSTITUTE($F948,".","/"),""))),MIN(IF(ISNUMBER($F948),$F948,IFERROR(--SUBSTITUTE($F948,".","/"),""))+INDEX(参数表!$B$4:$B$6,MATCH($H948,参数表!$A$4:$A$6,0)),IF(ISNUMBER($P948),$P948,IFERROR(--SUBSTITUTE($P948,".","/"),""))),IF(ISNUMBER($F948),$F948,IFERROR(--SUBSTITUTE($F948,".","/"),""))+INDEX(参数表!$B$4:$B$6,MATCH($H948,参数表!$A$4:$A$6,0))))</f>
        <v/>
      </c>
      <c r="K948" s="29" t="n"/>
      <c r="L948" s="8" t="n"/>
      <c r="M948" s="9" t="n"/>
      <c r="N948" s="29" t="n"/>
      <c r="O948" s="29" t="n"/>
      <c r="P948" s="29" t="n"/>
      <c r="Q948" s="29" t="n"/>
      <c r="R948" s="9" t="n"/>
      <c r="S948" s="9" t="n"/>
      <c r="T948" s="9" t="n"/>
      <c r="U948" s="9" t="n"/>
      <c r="V948" s="8" t="n"/>
      <c r="W948" s="29" t="n"/>
    </row>
    <row r="949" ht="15" customHeight="1">
      <c r="A949" s="8" t="n"/>
      <c r="B949" s="8" t="n"/>
      <c r="C949" s="8" t="n"/>
      <c r="D949" s="8" t="n"/>
      <c r="E949" s="9" t="n"/>
      <c r="F949" s="29" t="n"/>
      <c r="G949" s="8" t="n"/>
      <c r="H949" s="9" t="n"/>
      <c r="I949" s="9" t="n"/>
      <c r="J949" s="30">
        <f>IF(OR($H949="",NOT(ISNUMBER(IF(ISNUMBER($F949),$F949,IFERROR(--SUBSTITUTE($F949,".","/"),""))))),"",IF(AND($H949="A",ISNUMBER(IF(ISNUMBER($P949),$P949,IFERROR(--SUBSTITUTE($P949,".","/"),""))),IF(ISNUMBER($P949),$P949,IFERROR(--SUBSTITUTE($P949,".","/"),""))&gt;=IF(ISNUMBER($F949),$F949,IFERROR(--SUBSTITUTE($F949,".","/"),""))),MIN(IF(ISNUMBER($F949),$F949,IFERROR(--SUBSTITUTE($F949,".","/"),""))+INDEX(参数表!$B$4:$B$6,MATCH($H949,参数表!$A$4:$A$6,0)),IF(ISNUMBER($P949),$P949,IFERROR(--SUBSTITUTE($P949,".","/"),""))),IF(ISNUMBER($F949),$F949,IFERROR(--SUBSTITUTE($F949,".","/"),""))+INDEX(参数表!$B$4:$B$6,MATCH($H949,参数表!$A$4:$A$6,0))))</f>
        <v/>
      </c>
      <c r="K949" s="29" t="n"/>
      <c r="L949" s="8" t="n"/>
      <c r="M949" s="9" t="n"/>
      <c r="N949" s="29" t="n"/>
      <c r="O949" s="29" t="n"/>
      <c r="P949" s="29" t="n"/>
      <c r="Q949" s="29" t="n"/>
      <c r="R949" s="9" t="n"/>
      <c r="S949" s="9" t="n"/>
      <c r="T949" s="9" t="n"/>
      <c r="U949" s="9" t="n"/>
      <c r="V949" s="8" t="n"/>
      <c r="W949" s="29" t="n"/>
    </row>
    <row r="950" ht="15" customHeight="1">
      <c r="A950" s="8" t="n"/>
      <c r="B950" s="8" t="n"/>
      <c r="C950" s="8" t="n"/>
      <c r="D950" s="8" t="n"/>
      <c r="E950" s="9" t="n"/>
      <c r="F950" s="29" t="n"/>
      <c r="G950" s="8" t="n"/>
      <c r="H950" s="9" t="n"/>
      <c r="I950" s="9" t="n"/>
      <c r="J950" s="30">
        <f>IF(OR($H950="",NOT(ISNUMBER(IF(ISNUMBER($F950),$F950,IFERROR(--SUBSTITUTE($F950,".","/"),""))))),"",IF(AND($H950="A",ISNUMBER(IF(ISNUMBER($P950),$P950,IFERROR(--SUBSTITUTE($P950,".","/"),""))),IF(ISNUMBER($P950),$P950,IFERROR(--SUBSTITUTE($P950,".","/"),""))&gt;=IF(ISNUMBER($F950),$F950,IFERROR(--SUBSTITUTE($F950,".","/"),""))),MIN(IF(ISNUMBER($F950),$F950,IFERROR(--SUBSTITUTE($F950,".","/"),""))+INDEX(参数表!$B$4:$B$6,MATCH($H950,参数表!$A$4:$A$6,0)),IF(ISNUMBER($P950),$P950,IFERROR(--SUBSTITUTE($P950,".","/"),""))),IF(ISNUMBER($F950),$F950,IFERROR(--SUBSTITUTE($F950,".","/"),""))+INDEX(参数表!$B$4:$B$6,MATCH($H950,参数表!$A$4:$A$6,0))))</f>
        <v/>
      </c>
      <c r="K950" s="29" t="n"/>
      <c r="L950" s="8" t="n"/>
      <c r="M950" s="9" t="n"/>
      <c r="N950" s="29" t="n"/>
      <c r="O950" s="29" t="n"/>
      <c r="P950" s="29" t="n"/>
      <c r="Q950" s="29" t="n"/>
      <c r="R950" s="9" t="n"/>
      <c r="S950" s="9" t="n"/>
      <c r="T950" s="9" t="n"/>
      <c r="U950" s="9" t="n"/>
      <c r="V950" s="8" t="n"/>
      <c r="W950" s="29" t="n"/>
    </row>
    <row r="951" ht="15" customHeight="1">
      <c r="A951" s="8" t="n"/>
      <c r="B951" s="8" t="n"/>
      <c r="C951" s="8" t="n"/>
      <c r="D951" s="8" t="n"/>
      <c r="E951" s="9" t="n"/>
      <c r="F951" s="29" t="n"/>
      <c r="G951" s="8" t="n"/>
      <c r="H951" s="9" t="n"/>
      <c r="I951" s="9" t="n"/>
      <c r="J951" s="30">
        <f>IF(OR($H951="",NOT(ISNUMBER(IF(ISNUMBER($F951),$F951,IFERROR(--SUBSTITUTE($F951,".","/"),""))))),"",IF(AND($H951="A",ISNUMBER(IF(ISNUMBER($P951),$P951,IFERROR(--SUBSTITUTE($P951,".","/"),""))),IF(ISNUMBER($P951),$P951,IFERROR(--SUBSTITUTE($P951,".","/"),""))&gt;=IF(ISNUMBER($F951),$F951,IFERROR(--SUBSTITUTE($F951,".","/"),""))),MIN(IF(ISNUMBER($F951),$F951,IFERROR(--SUBSTITUTE($F951,".","/"),""))+INDEX(参数表!$B$4:$B$6,MATCH($H951,参数表!$A$4:$A$6,0)),IF(ISNUMBER($P951),$P951,IFERROR(--SUBSTITUTE($P951,".","/"),""))),IF(ISNUMBER($F951),$F951,IFERROR(--SUBSTITUTE($F951,".","/"),""))+INDEX(参数表!$B$4:$B$6,MATCH($H951,参数表!$A$4:$A$6,0))))</f>
        <v/>
      </c>
      <c r="K951" s="29" t="n"/>
      <c r="L951" s="8" t="n"/>
      <c r="M951" s="9" t="n"/>
      <c r="N951" s="29" t="n"/>
      <c r="O951" s="29" t="n"/>
      <c r="P951" s="29" t="n"/>
      <c r="Q951" s="29" t="n"/>
      <c r="R951" s="9" t="n"/>
      <c r="S951" s="9" t="n"/>
      <c r="T951" s="9" t="n"/>
      <c r="U951" s="9" t="n"/>
      <c r="V951" s="8" t="n"/>
      <c r="W951" s="29" t="n"/>
    </row>
    <row r="952" ht="15" customHeight="1">
      <c r="A952" s="8" t="n"/>
      <c r="B952" s="8" t="n"/>
      <c r="C952" s="8" t="n"/>
      <c r="D952" s="8" t="n"/>
      <c r="E952" s="9" t="n"/>
      <c r="F952" s="29" t="n"/>
      <c r="G952" s="8" t="n"/>
      <c r="H952" s="9" t="n"/>
      <c r="I952" s="9" t="n"/>
      <c r="J952" s="30">
        <f>IF(OR($H952="",NOT(ISNUMBER(IF(ISNUMBER($F952),$F952,IFERROR(--SUBSTITUTE($F952,".","/"),""))))),"",IF(AND($H952="A",ISNUMBER(IF(ISNUMBER($P952),$P952,IFERROR(--SUBSTITUTE($P952,".","/"),""))),IF(ISNUMBER($P952),$P952,IFERROR(--SUBSTITUTE($P952,".","/"),""))&gt;=IF(ISNUMBER($F952),$F952,IFERROR(--SUBSTITUTE($F952,".","/"),""))),MIN(IF(ISNUMBER($F952),$F952,IFERROR(--SUBSTITUTE($F952,".","/"),""))+INDEX(参数表!$B$4:$B$6,MATCH($H952,参数表!$A$4:$A$6,0)),IF(ISNUMBER($P952),$P952,IFERROR(--SUBSTITUTE($P952,".","/"),""))),IF(ISNUMBER($F952),$F952,IFERROR(--SUBSTITUTE($F952,".","/"),""))+INDEX(参数表!$B$4:$B$6,MATCH($H952,参数表!$A$4:$A$6,0))))</f>
        <v/>
      </c>
      <c r="K952" s="29" t="n"/>
      <c r="L952" s="8" t="n"/>
      <c r="M952" s="9" t="n"/>
      <c r="N952" s="29" t="n"/>
      <c r="O952" s="29" t="n"/>
      <c r="P952" s="29" t="n"/>
      <c r="Q952" s="29" t="n"/>
      <c r="R952" s="9" t="n"/>
      <c r="S952" s="9" t="n"/>
      <c r="T952" s="9" t="n"/>
      <c r="U952" s="9" t="n"/>
      <c r="V952" s="8" t="n"/>
      <c r="W952" s="29" t="n"/>
    </row>
    <row r="953" ht="15" customHeight="1">
      <c r="A953" s="8" t="n"/>
      <c r="B953" s="8" t="n"/>
      <c r="C953" s="8" t="n"/>
      <c r="D953" s="8" t="n"/>
      <c r="E953" s="9" t="n"/>
      <c r="F953" s="29" t="n"/>
      <c r="G953" s="8" t="n"/>
      <c r="H953" s="9" t="n"/>
      <c r="I953" s="9" t="n"/>
      <c r="J953" s="30">
        <f>IF(OR($H953="",NOT(ISNUMBER(IF(ISNUMBER($F953),$F953,IFERROR(--SUBSTITUTE($F953,".","/"),""))))),"",IF(AND($H953="A",ISNUMBER(IF(ISNUMBER($P953),$P953,IFERROR(--SUBSTITUTE($P953,".","/"),""))),IF(ISNUMBER($P953),$P953,IFERROR(--SUBSTITUTE($P953,".","/"),""))&gt;=IF(ISNUMBER($F953),$F953,IFERROR(--SUBSTITUTE($F953,".","/"),""))),MIN(IF(ISNUMBER($F953),$F953,IFERROR(--SUBSTITUTE($F953,".","/"),""))+INDEX(参数表!$B$4:$B$6,MATCH($H953,参数表!$A$4:$A$6,0)),IF(ISNUMBER($P953),$P953,IFERROR(--SUBSTITUTE($P953,".","/"),""))),IF(ISNUMBER($F953),$F953,IFERROR(--SUBSTITUTE($F953,".","/"),""))+INDEX(参数表!$B$4:$B$6,MATCH($H953,参数表!$A$4:$A$6,0))))</f>
        <v/>
      </c>
      <c r="K953" s="29" t="n"/>
      <c r="L953" s="8" t="n"/>
      <c r="M953" s="9" t="n"/>
      <c r="N953" s="29" t="n"/>
      <c r="O953" s="29" t="n"/>
      <c r="P953" s="29" t="n"/>
      <c r="Q953" s="29" t="n"/>
      <c r="R953" s="9" t="n"/>
      <c r="S953" s="9" t="n"/>
      <c r="T953" s="9" t="n"/>
      <c r="U953" s="9" t="n"/>
      <c r="V953" s="8" t="n"/>
      <c r="W953" s="29" t="n"/>
    </row>
    <row r="954" ht="15" customHeight="1">
      <c r="A954" s="8" t="n"/>
      <c r="B954" s="8" t="n"/>
      <c r="C954" s="8" t="n"/>
      <c r="D954" s="8" t="n"/>
      <c r="E954" s="9" t="n"/>
      <c r="F954" s="29" t="n"/>
      <c r="G954" s="8" t="n"/>
      <c r="H954" s="9" t="n"/>
      <c r="I954" s="9" t="n"/>
      <c r="J954" s="30">
        <f>IF(OR($H954="",NOT(ISNUMBER(IF(ISNUMBER($F954),$F954,IFERROR(--SUBSTITUTE($F954,".","/"),""))))),"",IF(AND($H954="A",ISNUMBER(IF(ISNUMBER($P954),$P954,IFERROR(--SUBSTITUTE($P954,".","/"),""))),IF(ISNUMBER($P954),$P954,IFERROR(--SUBSTITUTE($P954,".","/"),""))&gt;=IF(ISNUMBER($F954),$F954,IFERROR(--SUBSTITUTE($F954,".","/"),""))),MIN(IF(ISNUMBER($F954),$F954,IFERROR(--SUBSTITUTE($F954,".","/"),""))+INDEX(参数表!$B$4:$B$6,MATCH($H954,参数表!$A$4:$A$6,0)),IF(ISNUMBER($P954),$P954,IFERROR(--SUBSTITUTE($P954,".","/"),""))),IF(ISNUMBER($F954),$F954,IFERROR(--SUBSTITUTE($F954,".","/"),""))+INDEX(参数表!$B$4:$B$6,MATCH($H954,参数表!$A$4:$A$6,0))))</f>
        <v/>
      </c>
      <c r="K954" s="29" t="n"/>
      <c r="L954" s="8" t="n"/>
      <c r="M954" s="9" t="n"/>
      <c r="N954" s="29" t="n"/>
      <c r="O954" s="29" t="n"/>
      <c r="P954" s="29" t="n"/>
      <c r="Q954" s="29" t="n"/>
      <c r="R954" s="9" t="n"/>
      <c r="S954" s="9" t="n"/>
      <c r="T954" s="9" t="n"/>
      <c r="U954" s="9" t="n"/>
      <c r="V954" s="8" t="n"/>
      <c r="W954" s="29" t="n"/>
    </row>
    <row r="955" ht="15" customHeight="1">
      <c r="A955" s="8" t="n"/>
      <c r="B955" s="8" t="n"/>
      <c r="C955" s="8" t="n"/>
      <c r="D955" s="8" t="n"/>
      <c r="E955" s="9" t="n"/>
      <c r="F955" s="29" t="n"/>
      <c r="G955" s="8" t="n"/>
      <c r="H955" s="9" t="n"/>
      <c r="I955" s="9" t="n"/>
      <c r="J955" s="30">
        <f>IF(OR($H955="",NOT(ISNUMBER(IF(ISNUMBER($F955),$F955,IFERROR(--SUBSTITUTE($F955,".","/"),""))))),"",IF(AND($H955="A",ISNUMBER(IF(ISNUMBER($P955),$P955,IFERROR(--SUBSTITUTE($P955,".","/"),""))),IF(ISNUMBER($P955),$P955,IFERROR(--SUBSTITUTE($P955,".","/"),""))&gt;=IF(ISNUMBER($F955),$F955,IFERROR(--SUBSTITUTE($F955,".","/"),""))),MIN(IF(ISNUMBER($F955),$F955,IFERROR(--SUBSTITUTE($F955,".","/"),""))+INDEX(参数表!$B$4:$B$6,MATCH($H955,参数表!$A$4:$A$6,0)),IF(ISNUMBER($P955),$P955,IFERROR(--SUBSTITUTE($P955,".","/"),""))),IF(ISNUMBER($F955),$F955,IFERROR(--SUBSTITUTE($F955,".","/"),""))+INDEX(参数表!$B$4:$B$6,MATCH($H955,参数表!$A$4:$A$6,0))))</f>
        <v/>
      </c>
      <c r="K955" s="29" t="n"/>
      <c r="L955" s="8" t="n"/>
      <c r="M955" s="9" t="n"/>
      <c r="N955" s="29" t="n"/>
      <c r="O955" s="29" t="n"/>
      <c r="P955" s="29" t="n"/>
      <c r="Q955" s="29" t="n"/>
      <c r="R955" s="9" t="n"/>
      <c r="S955" s="9" t="n"/>
      <c r="T955" s="9" t="n"/>
      <c r="U955" s="9" t="n"/>
      <c r="V955" s="8" t="n"/>
      <c r="W955" s="29" t="n"/>
    </row>
    <row r="956" ht="15" customHeight="1">
      <c r="A956" s="8" t="n"/>
      <c r="B956" s="8" t="n"/>
      <c r="C956" s="8" t="n"/>
      <c r="D956" s="8" t="n"/>
      <c r="E956" s="9" t="n"/>
      <c r="F956" s="29" t="n"/>
      <c r="G956" s="8" t="n"/>
      <c r="H956" s="9" t="n"/>
      <c r="I956" s="9" t="n"/>
      <c r="J956" s="30">
        <f>IF(OR($H956="",NOT(ISNUMBER(IF(ISNUMBER($F956),$F956,IFERROR(--SUBSTITUTE($F956,".","/"),""))))),"",IF(AND($H956="A",ISNUMBER(IF(ISNUMBER($P956),$P956,IFERROR(--SUBSTITUTE($P956,".","/"),""))),IF(ISNUMBER($P956),$P956,IFERROR(--SUBSTITUTE($P956,".","/"),""))&gt;=IF(ISNUMBER($F956),$F956,IFERROR(--SUBSTITUTE($F956,".","/"),""))),MIN(IF(ISNUMBER($F956),$F956,IFERROR(--SUBSTITUTE($F956,".","/"),""))+INDEX(参数表!$B$4:$B$6,MATCH($H956,参数表!$A$4:$A$6,0)),IF(ISNUMBER($P956),$P956,IFERROR(--SUBSTITUTE($P956,".","/"),""))),IF(ISNUMBER($F956),$F956,IFERROR(--SUBSTITUTE($F956,".","/"),""))+INDEX(参数表!$B$4:$B$6,MATCH($H956,参数表!$A$4:$A$6,0))))</f>
        <v/>
      </c>
      <c r="K956" s="29" t="n"/>
      <c r="L956" s="8" t="n"/>
      <c r="M956" s="9" t="n"/>
      <c r="N956" s="29" t="n"/>
      <c r="O956" s="29" t="n"/>
      <c r="P956" s="29" t="n"/>
      <c r="Q956" s="29" t="n"/>
      <c r="R956" s="9" t="n"/>
      <c r="S956" s="9" t="n"/>
      <c r="T956" s="9" t="n"/>
      <c r="U956" s="9" t="n"/>
      <c r="V956" s="8" t="n"/>
      <c r="W956" s="29" t="n"/>
    </row>
    <row r="957" ht="15" customHeight="1">
      <c r="A957" s="8" t="n"/>
      <c r="B957" s="8" t="n"/>
      <c r="C957" s="8" t="n"/>
      <c r="D957" s="8" t="n"/>
      <c r="E957" s="9" t="n"/>
      <c r="F957" s="29" t="n"/>
      <c r="G957" s="8" t="n"/>
      <c r="H957" s="9" t="n"/>
      <c r="I957" s="9" t="n"/>
      <c r="J957" s="30">
        <f>IF(OR($H957="",NOT(ISNUMBER(IF(ISNUMBER($F957),$F957,IFERROR(--SUBSTITUTE($F957,".","/"),""))))),"",IF(AND($H957="A",ISNUMBER(IF(ISNUMBER($P957),$P957,IFERROR(--SUBSTITUTE($P957,".","/"),""))),IF(ISNUMBER($P957),$P957,IFERROR(--SUBSTITUTE($P957,".","/"),""))&gt;=IF(ISNUMBER($F957),$F957,IFERROR(--SUBSTITUTE($F957,".","/"),""))),MIN(IF(ISNUMBER($F957),$F957,IFERROR(--SUBSTITUTE($F957,".","/"),""))+INDEX(参数表!$B$4:$B$6,MATCH($H957,参数表!$A$4:$A$6,0)),IF(ISNUMBER($P957),$P957,IFERROR(--SUBSTITUTE($P957,".","/"),""))),IF(ISNUMBER($F957),$F957,IFERROR(--SUBSTITUTE($F957,".","/"),""))+INDEX(参数表!$B$4:$B$6,MATCH($H957,参数表!$A$4:$A$6,0))))</f>
        <v/>
      </c>
      <c r="K957" s="29" t="n"/>
      <c r="L957" s="8" t="n"/>
      <c r="M957" s="9" t="n"/>
      <c r="N957" s="29" t="n"/>
      <c r="O957" s="29" t="n"/>
      <c r="P957" s="29" t="n"/>
      <c r="Q957" s="29" t="n"/>
      <c r="R957" s="9" t="n"/>
      <c r="S957" s="9" t="n"/>
      <c r="T957" s="9" t="n"/>
      <c r="U957" s="9" t="n"/>
      <c r="V957" s="8" t="n"/>
      <c r="W957" s="29" t="n"/>
    </row>
    <row r="958" ht="15" customHeight="1">
      <c r="A958" s="8" t="n"/>
      <c r="B958" s="8" t="n"/>
      <c r="C958" s="8" t="n"/>
      <c r="D958" s="8" t="n"/>
      <c r="E958" s="9" t="n"/>
      <c r="F958" s="29" t="n"/>
      <c r="G958" s="8" t="n"/>
      <c r="H958" s="9" t="n"/>
      <c r="I958" s="9" t="n"/>
      <c r="J958" s="30">
        <f>IF(OR($H958="",NOT(ISNUMBER(IF(ISNUMBER($F958),$F958,IFERROR(--SUBSTITUTE($F958,".","/"),""))))),"",IF(AND($H958="A",ISNUMBER(IF(ISNUMBER($P958),$P958,IFERROR(--SUBSTITUTE($P958,".","/"),""))),IF(ISNUMBER($P958),$P958,IFERROR(--SUBSTITUTE($P958,".","/"),""))&gt;=IF(ISNUMBER($F958),$F958,IFERROR(--SUBSTITUTE($F958,".","/"),""))),MIN(IF(ISNUMBER($F958),$F958,IFERROR(--SUBSTITUTE($F958,".","/"),""))+INDEX(参数表!$B$4:$B$6,MATCH($H958,参数表!$A$4:$A$6,0)),IF(ISNUMBER($P958),$P958,IFERROR(--SUBSTITUTE($P958,".","/"),""))),IF(ISNUMBER($F958),$F958,IFERROR(--SUBSTITUTE($F958,".","/"),""))+INDEX(参数表!$B$4:$B$6,MATCH($H958,参数表!$A$4:$A$6,0))))</f>
        <v/>
      </c>
      <c r="K958" s="29" t="n"/>
      <c r="L958" s="8" t="n"/>
      <c r="M958" s="9" t="n"/>
      <c r="N958" s="29" t="n"/>
      <c r="O958" s="29" t="n"/>
      <c r="P958" s="29" t="n"/>
      <c r="Q958" s="29" t="n"/>
      <c r="R958" s="9" t="n"/>
      <c r="S958" s="9" t="n"/>
      <c r="T958" s="9" t="n"/>
      <c r="U958" s="9" t="n"/>
      <c r="V958" s="8" t="n"/>
      <c r="W958" s="29" t="n"/>
    </row>
    <row r="959" ht="15" customHeight="1">
      <c r="A959" s="8" t="n"/>
      <c r="B959" s="8" t="n"/>
      <c r="C959" s="8" t="n"/>
      <c r="D959" s="8" t="n"/>
      <c r="E959" s="9" t="n"/>
      <c r="F959" s="29" t="n"/>
      <c r="G959" s="8" t="n"/>
      <c r="H959" s="9" t="n"/>
      <c r="I959" s="9" t="n"/>
      <c r="J959" s="30">
        <f>IF(OR($H959="",NOT(ISNUMBER(IF(ISNUMBER($F959),$F959,IFERROR(--SUBSTITUTE($F959,".","/"),""))))),"",IF(AND($H959="A",ISNUMBER(IF(ISNUMBER($P959),$P959,IFERROR(--SUBSTITUTE($P959,".","/"),""))),IF(ISNUMBER($P959),$P959,IFERROR(--SUBSTITUTE($P959,".","/"),""))&gt;=IF(ISNUMBER($F959),$F959,IFERROR(--SUBSTITUTE($F959,".","/"),""))),MIN(IF(ISNUMBER($F959),$F959,IFERROR(--SUBSTITUTE($F959,".","/"),""))+INDEX(参数表!$B$4:$B$6,MATCH($H959,参数表!$A$4:$A$6,0)),IF(ISNUMBER($P959),$P959,IFERROR(--SUBSTITUTE($P959,".","/"),""))),IF(ISNUMBER($F959),$F959,IFERROR(--SUBSTITUTE($F959,".","/"),""))+INDEX(参数表!$B$4:$B$6,MATCH($H959,参数表!$A$4:$A$6,0))))</f>
        <v/>
      </c>
      <c r="K959" s="29" t="n"/>
      <c r="L959" s="8" t="n"/>
      <c r="M959" s="9" t="n"/>
      <c r="N959" s="29" t="n"/>
      <c r="O959" s="29" t="n"/>
      <c r="P959" s="29" t="n"/>
      <c r="Q959" s="29" t="n"/>
      <c r="R959" s="9" t="n"/>
      <c r="S959" s="9" t="n"/>
      <c r="T959" s="9" t="n"/>
      <c r="U959" s="9" t="n"/>
      <c r="V959" s="8" t="n"/>
      <c r="W959" s="29" t="n"/>
    </row>
    <row r="960" ht="15" customHeight="1">
      <c r="A960" s="8" t="n"/>
      <c r="B960" s="8" t="n"/>
      <c r="C960" s="8" t="n"/>
      <c r="D960" s="8" t="n"/>
      <c r="E960" s="9" t="n"/>
      <c r="F960" s="29" t="n"/>
      <c r="G960" s="8" t="n"/>
      <c r="H960" s="9" t="n"/>
      <c r="I960" s="9" t="n"/>
      <c r="J960" s="30">
        <f>IF(OR($H960="",NOT(ISNUMBER(IF(ISNUMBER($F960),$F960,IFERROR(--SUBSTITUTE($F960,".","/"),""))))),"",IF(AND($H960="A",ISNUMBER(IF(ISNUMBER($P960),$P960,IFERROR(--SUBSTITUTE($P960,".","/"),""))),IF(ISNUMBER($P960),$P960,IFERROR(--SUBSTITUTE($P960,".","/"),""))&gt;=IF(ISNUMBER($F960),$F960,IFERROR(--SUBSTITUTE($F960,".","/"),""))),MIN(IF(ISNUMBER($F960),$F960,IFERROR(--SUBSTITUTE($F960,".","/"),""))+INDEX(参数表!$B$4:$B$6,MATCH($H960,参数表!$A$4:$A$6,0)),IF(ISNUMBER($P960),$P960,IFERROR(--SUBSTITUTE($P960,".","/"),""))),IF(ISNUMBER($F960),$F960,IFERROR(--SUBSTITUTE($F960,".","/"),""))+INDEX(参数表!$B$4:$B$6,MATCH($H960,参数表!$A$4:$A$6,0))))</f>
        <v/>
      </c>
      <c r="K960" s="29" t="n"/>
      <c r="L960" s="8" t="n"/>
      <c r="M960" s="9" t="n"/>
      <c r="N960" s="29" t="n"/>
      <c r="O960" s="29" t="n"/>
      <c r="P960" s="29" t="n"/>
      <c r="Q960" s="29" t="n"/>
      <c r="R960" s="9" t="n"/>
      <c r="S960" s="9" t="n"/>
      <c r="T960" s="9" t="n"/>
      <c r="U960" s="9" t="n"/>
      <c r="V960" s="8" t="n"/>
      <c r="W960" s="29" t="n"/>
    </row>
    <row r="961" ht="15" customHeight="1">
      <c r="A961" s="8" t="n"/>
      <c r="B961" s="8" t="n"/>
      <c r="C961" s="8" t="n"/>
      <c r="D961" s="8" t="n"/>
      <c r="E961" s="9" t="n"/>
      <c r="F961" s="29" t="n"/>
      <c r="G961" s="8" t="n"/>
      <c r="H961" s="9" t="n"/>
      <c r="I961" s="9" t="n"/>
      <c r="J961" s="30">
        <f>IF(OR($H961="",NOT(ISNUMBER(IF(ISNUMBER($F961),$F961,IFERROR(--SUBSTITUTE($F961,".","/"),""))))),"",IF(AND($H961="A",ISNUMBER(IF(ISNUMBER($P961),$P961,IFERROR(--SUBSTITUTE($P961,".","/"),""))),IF(ISNUMBER($P961),$P961,IFERROR(--SUBSTITUTE($P961,".","/"),""))&gt;=IF(ISNUMBER($F961),$F961,IFERROR(--SUBSTITUTE($F961,".","/"),""))),MIN(IF(ISNUMBER($F961),$F961,IFERROR(--SUBSTITUTE($F961,".","/"),""))+INDEX(参数表!$B$4:$B$6,MATCH($H961,参数表!$A$4:$A$6,0)),IF(ISNUMBER($P961),$P961,IFERROR(--SUBSTITUTE($P961,".","/"),""))),IF(ISNUMBER($F961),$F961,IFERROR(--SUBSTITUTE($F961,".","/"),""))+INDEX(参数表!$B$4:$B$6,MATCH($H961,参数表!$A$4:$A$6,0))))</f>
        <v/>
      </c>
      <c r="K961" s="29" t="n"/>
      <c r="L961" s="8" t="n"/>
      <c r="M961" s="9" t="n"/>
      <c r="N961" s="29" t="n"/>
      <c r="O961" s="29" t="n"/>
      <c r="P961" s="29" t="n"/>
      <c r="Q961" s="29" t="n"/>
      <c r="R961" s="9" t="n"/>
      <c r="S961" s="9" t="n"/>
      <c r="T961" s="9" t="n"/>
      <c r="U961" s="9" t="n"/>
      <c r="V961" s="8" t="n"/>
      <c r="W961" s="29" t="n"/>
    </row>
    <row r="962" ht="15" customHeight="1">
      <c r="A962" s="8" t="n"/>
      <c r="B962" s="8" t="n"/>
      <c r="C962" s="8" t="n"/>
      <c r="D962" s="8" t="n"/>
      <c r="E962" s="9" t="n"/>
      <c r="F962" s="29" t="n"/>
      <c r="G962" s="8" t="n"/>
      <c r="H962" s="9" t="n"/>
      <c r="I962" s="9" t="n"/>
      <c r="J962" s="30">
        <f>IF(OR($H962="",NOT(ISNUMBER(IF(ISNUMBER($F962),$F962,IFERROR(--SUBSTITUTE($F962,".","/"),""))))),"",IF(AND($H962="A",ISNUMBER(IF(ISNUMBER($P962),$P962,IFERROR(--SUBSTITUTE($P962,".","/"),""))),IF(ISNUMBER($P962),$P962,IFERROR(--SUBSTITUTE($P962,".","/"),""))&gt;=IF(ISNUMBER($F962),$F962,IFERROR(--SUBSTITUTE($F962,".","/"),""))),MIN(IF(ISNUMBER($F962),$F962,IFERROR(--SUBSTITUTE($F962,".","/"),""))+INDEX(参数表!$B$4:$B$6,MATCH($H962,参数表!$A$4:$A$6,0)),IF(ISNUMBER($P962),$P962,IFERROR(--SUBSTITUTE($P962,".","/"),""))),IF(ISNUMBER($F962),$F962,IFERROR(--SUBSTITUTE($F962,".","/"),""))+INDEX(参数表!$B$4:$B$6,MATCH($H962,参数表!$A$4:$A$6,0))))</f>
        <v/>
      </c>
      <c r="K962" s="29" t="n"/>
      <c r="L962" s="8" t="n"/>
      <c r="M962" s="9" t="n"/>
      <c r="N962" s="29" t="n"/>
      <c r="O962" s="29" t="n"/>
      <c r="P962" s="29" t="n"/>
      <c r="Q962" s="29" t="n"/>
      <c r="R962" s="9" t="n"/>
      <c r="S962" s="9" t="n"/>
      <c r="T962" s="9" t="n"/>
      <c r="U962" s="9" t="n"/>
      <c r="V962" s="8" t="n"/>
      <c r="W962" s="29" t="n"/>
    </row>
    <row r="963" ht="15" customHeight="1">
      <c r="A963" s="8" t="n"/>
      <c r="B963" s="8" t="n"/>
      <c r="C963" s="8" t="n"/>
      <c r="D963" s="8" t="n"/>
      <c r="E963" s="9" t="n"/>
      <c r="F963" s="29" t="n"/>
      <c r="G963" s="8" t="n"/>
      <c r="H963" s="9" t="n"/>
      <c r="I963" s="9" t="n"/>
      <c r="J963" s="30">
        <f>IF(OR($H963="",NOT(ISNUMBER(IF(ISNUMBER($F963),$F963,IFERROR(--SUBSTITUTE($F963,".","/"),""))))),"",IF(AND($H963="A",ISNUMBER(IF(ISNUMBER($P963),$P963,IFERROR(--SUBSTITUTE($P963,".","/"),""))),IF(ISNUMBER($P963),$P963,IFERROR(--SUBSTITUTE($P963,".","/"),""))&gt;=IF(ISNUMBER($F963),$F963,IFERROR(--SUBSTITUTE($F963,".","/"),""))),MIN(IF(ISNUMBER($F963),$F963,IFERROR(--SUBSTITUTE($F963,".","/"),""))+INDEX(参数表!$B$4:$B$6,MATCH($H963,参数表!$A$4:$A$6,0)),IF(ISNUMBER($P963),$P963,IFERROR(--SUBSTITUTE($P963,".","/"),""))),IF(ISNUMBER($F963),$F963,IFERROR(--SUBSTITUTE($F963,".","/"),""))+INDEX(参数表!$B$4:$B$6,MATCH($H963,参数表!$A$4:$A$6,0))))</f>
        <v/>
      </c>
      <c r="K963" s="29" t="n"/>
      <c r="L963" s="8" t="n"/>
      <c r="M963" s="9" t="n"/>
      <c r="N963" s="29" t="n"/>
      <c r="O963" s="29" t="n"/>
      <c r="P963" s="29" t="n"/>
      <c r="Q963" s="29" t="n"/>
      <c r="R963" s="9" t="n"/>
      <c r="S963" s="9" t="n"/>
      <c r="T963" s="9" t="n"/>
      <c r="U963" s="9" t="n"/>
      <c r="V963" s="8" t="n"/>
      <c r="W963" s="29" t="n"/>
    </row>
    <row r="964" ht="15" customHeight="1">
      <c r="A964" s="8" t="n"/>
      <c r="B964" s="8" t="n"/>
      <c r="C964" s="8" t="n"/>
      <c r="D964" s="8" t="n"/>
      <c r="E964" s="9" t="n"/>
      <c r="F964" s="29" t="n"/>
      <c r="G964" s="8" t="n"/>
      <c r="H964" s="9" t="n"/>
      <c r="I964" s="9" t="n"/>
      <c r="J964" s="30">
        <f>IF(OR($H964="",NOT(ISNUMBER(IF(ISNUMBER($F964),$F964,IFERROR(--SUBSTITUTE($F964,".","/"),""))))),"",IF(AND($H964="A",ISNUMBER(IF(ISNUMBER($P964),$P964,IFERROR(--SUBSTITUTE($P964,".","/"),""))),IF(ISNUMBER($P964),$P964,IFERROR(--SUBSTITUTE($P964,".","/"),""))&gt;=IF(ISNUMBER($F964),$F964,IFERROR(--SUBSTITUTE($F964,".","/"),""))),MIN(IF(ISNUMBER($F964),$F964,IFERROR(--SUBSTITUTE($F964,".","/"),""))+INDEX(参数表!$B$4:$B$6,MATCH($H964,参数表!$A$4:$A$6,0)),IF(ISNUMBER($P964),$P964,IFERROR(--SUBSTITUTE($P964,".","/"),""))),IF(ISNUMBER($F964),$F964,IFERROR(--SUBSTITUTE($F964,".","/"),""))+INDEX(参数表!$B$4:$B$6,MATCH($H964,参数表!$A$4:$A$6,0))))</f>
        <v/>
      </c>
      <c r="K964" s="29" t="n"/>
      <c r="L964" s="8" t="n"/>
      <c r="M964" s="9" t="n"/>
      <c r="N964" s="29" t="n"/>
      <c r="O964" s="29" t="n"/>
      <c r="P964" s="29" t="n"/>
      <c r="Q964" s="29" t="n"/>
      <c r="R964" s="9" t="n"/>
      <c r="S964" s="9" t="n"/>
      <c r="T964" s="9" t="n"/>
      <c r="U964" s="9" t="n"/>
      <c r="V964" s="8" t="n"/>
      <c r="W964" s="29" t="n"/>
    </row>
    <row r="965" ht="15" customHeight="1">
      <c r="A965" s="8" t="n"/>
      <c r="B965" s="8" t="n"/>
      <c r="C965" s="8" t="n"/>
      <c r="D965" s="8" t="n"/>
      <c r="E965" s="9" t="n"/>
      <c r="F965" s="29" t="n"/>
      <c r="G965" s="8" t="n"/>
      <c r="H965" s="9" t="n"/>
      <c r="I965" s="9" t="n"/>
      <c r="J965" s="30">
        <f>IF(OR($H965="",NOT(ISNUMBER(IF(ISNUMBER($F965),$F965,IFERROR(--SUBSTITUTE($F965,".","/"),""))))),"",IF(AND($H965="A",ISNUMBER(IF(ISNUMBER($P965),$P965,IFERROR(--SUBSTITUTE($P965,".","/"),""))),IF(ISNUMBER($P965),$P965,IFERROR(--SUBSTITUTE($P965,".","/"),""))&gt;=IF(ISNUMBER($F965),$F965,IFERROR(--SUBSTITUTE($F965,".","/"),""))),MIN(IF(ISNUMBER($F965),$F965,IFERROR(--SUBSTITUTE($F965,".","/"),""))+INDEX(参数表!$B$4:$B$6,MATCH($H965,参数表!$A$4:$A$6,0)),IF(ISNUMBER($P965),$P965,IFERROR(--SUBSTITUTE($P965,".","/"),""))),IF(ISNUMBER($F965),$F965,IFERROR(--SUBSTITUTE($F965,".","/"),""))+INDEX(参数表!$B$4:$B$6,MATCH($H965,参数表!$A$4:$A$6,0))))</f>
        <v/>
      </c>
      <c r="K965" s="29" t="n"/>
      <c r="L965" s="8" t="n"/>
      <c r="M965" s="9" t="n"/>
      <c r="N965" s="29" t="n"/>
      <c r="O965" s="29" t="n"/>
      <c r="P965" s="29" t="n"/>
      <c r="Q965" s="29" t="n"/>
      <c r="R965" s="9" t="n"/>
      <c r="S965" s="9" t="n"/>
      <c r="T965" s="9" t="n"/>
      <c r="U965" s="9" t="n"/>
      <c r="V965" s="8" t="n"/>
      <c r="W965" s="29" t="n"/>
    </row>
    <row r="966" ht="15" customHeight="1">
      <c r="A966" s="8" t="n"/>
      <c r="B966" s="8" t="n"/>
      <c r="C966" s="8" t="n"/>
      <c r="D966" s="8" t="n"/>
      <c r="E966" s="9" t="n"/>
      <c r="F966" s="29" t="n"/>
      <c r="G966" s="8" t="n"/>
      <c r="H966" s="9" t="n"/>
      <c r="I966" s="9" t="n"/>
      <c r="J966" s="30">
        <f>IF(OR($H966="",NOT(ISNUMBER(IF(ISNUMBER($F966),$F966,IFERROR(--SUBSTITUTE($F966,".","/"),""))))),"",IF(AND($H966="A",ISNUMBER(IF(ISNUMBER($P966),$P966,IFERROR(--SUBSTITUTE($P966,".","/"),""))),IF(ISNUMBER($P966),$P966,IFERROR(--SUBSTITUTE($P966,".","/"),""))&gt;=IF(ISNUMBER($F966),$F966,IFERROR(--SUBSTITUTE($F966,".","/"),""))),MIN(IF(ISNUMBER($F966),$F966,IFERROR(--SUBSTITUTE($F966,".","/"),""))+INDEX(参数表!$B$4:$B$6,MATCH($H966,参数表!$A$4:$A$6,0)),IF(ISNUMBER($P966),$P966,IFERROR(--SUBSTITUTE($P966,".","/"),""))),IF(ISNUMBER($F966),$F966,IFERROR(--SUBSTITUTE($F966,".","/"),""))+INDEX(参数表!$B$4:$B$6,MATCH($H966,参数表!$A$4:$A$6,0))))</f>
        <v/>
      </c>
      <c r="K966" s="29" t="n"/>
      <c r="L966" s="8" t="n"/>
      <c r="M966" s="9" t="n"/>
      <c r="N966" s="29" t="n"/>
      <c r="O966" s="29" t="n"/>
      <c r="P966" s="29" t="n"/>
      <c r="Q966" s="29" t="n"/>
      <c r="R966" s="9" t="n"/>
      <c r="S966" s="9" t="n"/>
      <c r="T966" s="9" t="n"/>
      <c r="U966" s="9" t="n"/>
      <c r="V966" s="8" t="n"/>
      <c r="W966" s="29" t="n"/>
    </row>
    <row r="967" ht="15" customHeight="1">
      <c r="A967" s="8" t="n"/>
      <c r="B967" s="8" t="n"/>
      <c r="C967" s="8" t="n"/>
      <c r="D967" s="8" t="n"/>
      <c r="E967" s="9" t="n"/>
      <c r="F967" s="29" t="n"/>
      <c r="G967" s="8" t="n"/>
      <c r="H967" s="9" t="n"/>
      <c r="I967" s="9" t="n"/>
      <c r="J967" s="30">
        <f>IF(OR($H967="",NOT(ISNUMBER(IF(ISNUMBER($F967),$F967,IFERROR(--SUBSTITUTE($F967,".","/"),""))))),"",IF(AND($H967="A",ISNUMBER(IF(ISNUMBER($P967),$P967,IFERROR(--SUBSTITUTE($P967,".","/"),""))),IF(ISNUMBER($P967),$P967,IFERROR(--SUBSTITUTE($P967,".","/"),""))&gt;=IF(ISNUMBER($F967),$F967,IFERROR(--SUBSTITUTE($F967,".","/"),""))),MIN(IF(ISNUMBER($F967),$F967,IFERROR(--SUBSTITUTE($F967,".","/"),""))+INDEX(参数表!$B$4:$B$6,MATCH($H967,参数表!$A$4:$A$6,0)),IF(ISNUMBER($P967),$P967,IFERROR(--SUBSTITUTE($P967,".","/"),""))),IF(ISNUMBER($F967),$F967,IFERROR(--SUBSTITUTE($F967,".","/"),""))+INDEX(参数表!$B$4:$B$6,MATCH($H967,参数表!$A$4:$A$6,0))))</f>
        <v/>
      </c>
      <c r="K967" s="29" t="n"/>
      <c r="L967" s="8" t="n"/>
      <c r="M967" s="9" t="n"/>
      <c r="N967" s="29" t="n"/>
      <c r="O967" s="29" t="n"/>
      <c r="P967" s="29" t="n"/>
      <c r="Q967" s="29" t="n"/>
      <c r="R967" s="9" t="n"/>
      <c r="S967" s="9" t="n"/>
      <c r="T967" s="9" t="n"/>
      <c r="U967" s="9" t="n"/>
      <c r="V967" s="8" t="n"/>
      <c r="W967" s="29" t="n"/>
    </row>
    <row r="968" ht="15" customHeight="1">
      <c r="A968" s="8" t="n"/>
      <c r="B968" s="8" t="n"/>
      <c r="C968" s="8" t="n"/>
      <c r="D968" s="8" t="n"/>
      <c r="E968" s="9" t="n"/>
      <c r="F968" s="29" t="n"/>
      <c r="G968" s="8" t="n"/>
      <c r="H968" s="9" t="n"/>
      <c r="I968" s="9" t="n"/>
      <c r="J968" s="30">
        <f>IF(OR($H968="",NOT(ISNUMBER(IF(ISNUMBER($F968),$F968,IFERROR(--SUBSTITUTE($F968,".","/"),""))))),"",IF(AND($H968="A",ISNUMBER(IF(ISNUMBER($P968),$P968,IFERROR(--SUBSTITUTE($P968,".","/"),""))),IF(ISNUMBER($P968),$P968,IFERROR(--SUBSTITUTE($P968,".","/"),""))&gt;=IF(ISNUMBER($F968),$F968,IFERROR(--SUBSTITUTE($F968,".","/"),""))),MIN(IF(ISNUMBER($F968),$F968,IFERROR(--SUBSTITUTE($F968,".","/"),""))+INDEX(参数表!$B$4:$B$6,MATCH($H968,参数表!$A$4:$A$6,0)),IF(ISNUMBER($P968),$P968,IFERROR(--SUBSTITUTE($P968,".","/"),""))),IF(ISNUMBER($F968),$F968,IFERROR(--SUBSTITUTE($F968,".","/"),""))+INDEX(参数表!$B$4:$B$6,MATCH($H968,参数表!$A$4:$A$6,0))))</f>
        <v/>
      </c>
      <c r="K968" s="29" t="n"/>
      <c r="L968" s="8" t="n"/>
      <c r="M968" s="9" t="n"/>
      <c r="N968" s="29" t="n"/>
      <c r="O968" s="29" t="n"/>
      <c r="P968" s="29" t="n"/>
      <c r="Q968" s="29" t="n"/>
      <c r="R968" s="9" t="n"/>
      <c r="S968" s="9" t="n"/>
      <c r="T968" s="9" t="n"/>
      <c r="U968" s="9" t="n"/>
      <c r="V968" s="8" t="n"/>
      <c r="W968" s="29" t="n"/>
    </row>
    <row r="969" ht="15" customHeight="1">
      <c r="A969" s="8" t="n"/>
      <c r="B969" s="8" t="n"/>
      <c r="C969" s="8" t="n"/>
      <c r="D969" s="8" t="n"/>
      <c r="E969" s="9" t="n"/>
      <c r="F969" s="29" t="n"/>
      <c r="G969" s="8" t="n"/>
      <c r="H969" s="9" t="n"/>
      <c r="I969" s="9" t="n"/>
      <c r="J969" s="30">
        <f>IF(OR($H969="",NOT(ISNUMBER(IF(ISNUMBER($F969),$F969,IFERROR(--SUBSTITUTE($F969,".","/"),""))))),"",IF(AND($H969="A",ISNUMBER(IF(ISNUMBER($P969),$P969,IFERROR(--SUBSTITUTE($P969,".","/"),""))),IF(ISNUMBER($P969),$P969,IFERROR(--SUBSTITUTE($P969,".","/"),""))&gt;=IF(ISNUMBER($F969),$F969,IFERROR(--SUBSTITUTE($F969,".","/"),""))),MIN(IF(ISNUMBER($F969),$F969,IFERROR(--SUBSTITUTE($F969,".","/"),""))+INDEX(参数表!$B$4:$B$6,MATCH($H969,参数表!$A$4:$A$6,0)),IF(ISNUMBER($P969),$P969,IFERROR(--SUBSTITUTE($P969,".","/"),""))),IF(ISNUMBER($F969),$F969,IFERROR(--SUBSTITUTE($F969,".","/"),""))+INDEX(参数表!$B$4:$B$6,MATCH($H969,参数表!$A$4:$A$6,0))))</f>
        <v/>
      </c>
      <c r="K969" s="29" t="n"/>
      <c r="L969" s="8" t="n"/>
      <c r="M969" s="9" t="n"/>
      <c r="N969" s="29" t="n"/>
      <c r="O969" s="29" t="n"/>
      <c r="P969" s="29" t="n"/>
      <c r="Q969" s="29" t="n"/>
      <c r="R969" s="9" t="n"/>
      <c r="S969" s="9" t="n"/>
      <c r="T969" s="9" t="n"/>
      <c r="U969" s="9" t="n"/>
      <c r="V969" s="8" t="n"/>
      <c r="W969" s="29" t="n"/>
    </row>
    <row r="970" ht="15" customHeight="1">
      <c r="A970" s="8" t="n"/>
      <c r="B970" s="8" t="n"/>
      <c r="C970" s="8" t="n"/>
      <c r="D970" s="8" t="n"/>
      <c r="E970" s="9" t="n"/>
      <c r="F970" s="29" t="n"/>
      <c r="G970" s="8" t="n"/>
      <c r="H970" s="9" t="n"/>
      <c r="I970" s="9" t="n"/>
      <c r="J970" s="30">
        <f>IF(OR($H970="",NOT(ISNUMBER(IF(ISNUMBER($F970),$F970,IFERROR(--SUBSTITUTE($F970,".","/"),""))))),"",IF(AND($H970="A",ISNUMBER(IF(ISNUMBER($P970),$P970,IFERROR(--SUBSTITUTE($P970,".","/"),""))),IF(ISNUMBER($P970),$P970,IFERROR(--SUBSTITUTE($P970,".","/"),""))&gt;=IF(ISNUMBER($F970),$F970,IFERROR(--SUBSTITUTE($F970,".","/"),""))),MIN(IF(ISNUMBER($F970),$F970,IFERROR(--SUBSTITUTE($F970,".","/"),""))+INDEX(参数表!$B$4:$B$6,MATCH($H970,参数表!$A$4:$A$6,0)),IF(ISNUMBER($P970),$P970,IFERROR(--SUBSTITUTE($P970,".","/"),""))),IF(ISNUMBER($F970),$F970,IFERROR(--SUBSTITUTE($F970,".","/"),""))+INDEX(参数表!$B$4:$B$6,MATCH($H970,参数表!$A$4:$A$6,0))))</f>
        <v/>
      </c>
      <c r="K970" s="29" t="n"/>
      <c r="L970" s="8" t="n"/>
      <c r="M970" s="9" t="n"/>
      <c r="N970" s="29" t="n"/>
      <c r="O970" s="29" t="n"/>
      <c r="P970" s="29" t="n"/>
      <c r="Q970" s="29" t="n"/>
      <c r="R970" s="9" t="n"/>
      <c r="S970" s="9" t="n"/>
      <c r="T970" s="9" t="n"/>
      <c r="U970" s="9" t="n"/>
      <c r="V970" s="8" t="n"/>
      <c r="W970" s="29" t="n"/>
    </row>
    <row r="971" ht="15" customHeight="1">
      <c r="A971" s="8" t="n"/>
      <c r="B971" s="8" t="n"/>
      <c r="C971" s="8" t="n"/>
      <c r="D971" s="8" t="n"/>
      <c r="E971" s="9" t="n"/>
      <c r="F971" s="29" t="n"/>
      <c r="G971" s="8" t="n"/>
      <c r="H971" s="9" t="n"/>
      <c r="I971" s="9" t="n"/>
      <c r="J971" s="30">
        <f>IF(OR($H971="",NOT(ISNUMBER(IF(ISNUMBER($F971),$F971,IFERROR(--SUBSTITUTE($F971,".","/"),""))))),"",IF(AND($H971="A",ISNUMBER(IF(ISNUMBER($P971),$P971,IFERROR(--SUBSTITUTE($P971,".","/"),""))),IF(ISNUMBER($P971),$P971,IFERROR(--SUBSTITUTE($P971,".","/"),""))&gt;=IF(ISNUMBER($F971),$F971,IFERROR(--SUBSTITUTE($F971,".","/"),""))),MIN(IF(ISNUMBER($F971),$F971,IFERROR(--SUBSTITUTE($F971,".","/"),""))+INDEX(参数表!$B$4:$B$6,MATCH($H971,参数表!$A$4:$A$6,0)),IF(ISNUMBER($P971),$P971,IFERROR(--SUBSTITUTE($P971,".","/"),""))),IF(ISNUMBER($F971),$F971,IFERROR(--SUBSTITUTE($F971,".","/"),""))+INDEX(参数表!$B$4:$B$6,MATCH($H971,参数表!$A$4:$A$6,0))))</f>
        <v/>
      </c>
      <c r="K971" s="29" t="n"/>
      <c r="L971" s="8" t="n"/>
      <c r="M971" s="9" t="n"/>
      <c r="N971" s="29" t="n"/>
      <c r="O971" s="29" t="n"/>
      <c r="P971" s="29" t="n"/>
      <c r="Q971" s="29" t="n"/>
      <c r="R971" s="9" t="n"/>
      <c r="S971" s="9" t="n"/>
      <c r="T971" s="9" t="n"/>
      <c r="U971" s="9" t="n"/>
      <c r="V971" s="8" t="n"/>
      <c r="W971" s="29" t="n"/>
    </row>
    <row r="972" ht="15" customHeight="1">
      <c r="A972" s="8" t="n"/>
      <c r="B972" s="8" t="n"/>
      <c r="C972" s="8" t="n"/>
      <c r="D972" s="8" t="n"/>
      <c r="E972" s="9" t="n"/>
      <c r="F972" s="29" t="n"/>
      <c r="G972" s="8" t="n"/>
      <c r="H972" s="9" t="n"/>
      <c r="I972" s="9" t="n"/>
      <c r="J972" s="30">
        <f>IF(OR($H972="",NOT(ISNUMBER(IF(ISNUMBER($F972),$F972,IFERROR(--SUBSTITUTE($F972,".","/"),""))))),"",IF(AND($H972="A",ISNUMBER(IF(ISNUMBER($P972),$P972,IFERROR(--SUBSTITUTE($P972,".","/"),""))),IF(ISNUMBER($P972),$P972,IFERROR(--SUBSTITUTE($P972,".","/"),""))&gt;=IF(ISNUMBER($F972),$F972,IFERROR(--SUBSTITUTE($F972,".","/"),""))),MIN(IF(ISNUMBER($F972),$F972,IFERROR(--SUBSTITUTE($F972,".","/"),""))+INDEX(参数表!$B$4:$B$6,MATCH($H972,参数表!$A$4:$A$6,0)),IF(ISNUMBER($P972),$P972,IFERROR(--SUBSTITUTE($P972,".","/"),""))),IF(ISNUMBER($F972),$F972,IFERROR(--SUBSTITUTE($F972,".","/"),""))+INDEX(参数表!$B$4:$B$6,MATCH($H972,参数表!$A$4:$A$6,0))))</f>
        <v/>
      </c>
      <c r="K972" s="29" t="n"/>
      <c r="L972" s="8" t="n"/>
      <c r="M972" s="9" t="n"/>
      <c r="N972" s="29" t="n"/>
      <c r="O972" s="29" t="n"/>
      <c r="P972" s="29" t="n"/>
      <c r="Q972" s="29" t="n"/>
      <c r="R972" s="9" t="n"/>
      <c r="S972" s="9" t="n"/>
      <c r="T972" s="9" t="n"/>
      <c r="U972" s="9" t="n"/>
      <c r="V972" s="8" t="n"/>
      <c r="W972" s="29" t="n"/>
    </row>
    <row r="973" ht="15" customHeight="1">
      <c r="A973" s="8" t="n"/>
      <c r="B973" s="8" t="n"/>
      <c r="C973" s="8" t="n"/>
      <c r="D973" s="8" t="n"/>
      <c r="E973" s="9" t="n"/>
      <c r="F973" s="29" t="n"/>
      <c r="G973" s="8" t="n"/>
      <c r="H973" s="9" t="n"/>
      <c r="I973" s="9" t="n"/>
      <c r="J973" s="30">
        <f>IF(OR($H973="",NOT(ISNUMBER(IF(ISNUMBER($F973),$F973,IFERROR(--SUBSTITUTE($F973,".","/"),""))))),"",IF(AND($H973="A",ISNUMBER(IF(ISNUMBER($P973),$P973,IFERROR(--SUBSTITUTE($P973,".","/"),""))),IF(ISNUMBER($P973),$P973,IFERROR(--SUBSTITUTE($P973,".","/"),""))&gt;=IF(ISNUMBER($F973),$F973,IFERROR(--SUBSTITUTE($F973,".","/"),""))),MIN(IF(ISNUMBER($F973),$F973,IFERROR(--SUBSTITUTE($F973,".","/"),""))+INDEX(参数表!$B$4:$B$6,MATCH($H973,参数表!$A$4:$A$6,0)),IF(ISNUMBER($P973),$P973,IFERROR(--SUBSTITUTE($P973,".","/"),""))),IF(ISNUMBER($F973),$F973,IFERROR(--SUBSTITUTE($F973,".","/"),""))+INDEX(参数表!$B$4:$B$6,MATCH($H973,参数表!$A$4:$A$6,0))))</f>
        <v/>
      </c>
      <c r="K973" s="29" t="n"/>
      <c r="L973" s="8" t="n"/>
      <c r="M973" s="9" t="n"/>
      <c r="N973" s="29" t="n"/>
      <c r="O973" s="29" t="n"/>
      <c r="P973" s="29" t="n"/>
      <c r="Q973" s="29" t="n"/>
      <c r="R973" s="9" t="n"/>
      <c r="S973" s="9" t="n"/>
      <c r="T973" s="9" t="n"/>
      <c r="U973" s="9" t="n"/>
      <c r="V973" s="8" t="n"/>
      <c r="W973" s="29" t="n"/>
    </row>
    <row r="974" ht="15" customHeight="1">
      <c r="A974" s="8" t="n"/>
      <c r="B974" s="8" t="n"/>
      <c r="C974" s="8" t="n"/>
      <c r="D974" s="8" t="n"/>
      <c r="E974" s="9" t="n"/>
      <c r="F974" s="29" t="n"/>
      <c r="G974" s="8" t="n"/>
      <c r="H974" s="9" t="n"/>
      <c r="I974" s="9" t="n"/>
      <c r="J974" s="30">
        <f>IF(OR($H974="",NOT(ISNUMBER(IF(ISNUMBER($F974),$F974,IFERROR(--SUBSTITUTE($F974,".","/"),""))))),"",IF(AND($H974="A",ISNUMBER(IF(ISNUMBER($P974),$P974,IFERROR(--SUBSTITUTE($P974,".","/"),""))),IF(ISNUMBER($P974),$P974,IFERROR(--SUBSTITUTE($P974,".","/"),""))&gt;=IF(ISNUMBER($F974),$F974,IFERROR(--SUBSTITUTE($F974,".","/"),""))),MIN(IF(ISNUMBER($F974),$F974,IFERROR(--SUBSTITUTE($F974,".","/"),""))+INDEX(参数表!$B$4:$B$6,MATCH($H974,参数表!$A$4:$A$6,0)),IF(ISNUMBER($P974),$P974,IFERROR(--SUBSTITUTE($P974,".","/"),""))),IF(ISNUMBER($F974),$F974,IFERROR(--SUBSTITUTE($F974,".","/"),""))+INDEX(参数表!$B$4:$B$6,MATCH($H974,参数表!$A$4:$A$6,0))))</f>
        <v/>
      </c>
      <c r="K974" s="29" t="n"/>
      <c r="L974" s="8" t="n"/>
      <c r="M974" s="9" t="n"/>
      <c r="N974" s="29" t="n"/>
      <c r="O974" s="29" t="n"/>
      <c r="P974" s="29" t="n"/>
      <c r="Q974" s="29" t="n"/>
      <c r="R974" s="9" t="n"/>
      <c r="S974" s="9" t="n"/>
      <c r="T974" s="9" t="n"/>
      <c r="U974" s="9" t="n"/>
      <c r="V974" s="8" t="n"/>
      <c r="W974" s="29" t="n"/>
    </row>
    <row r="975" ht="15" customHeight="1">
      <c r="A975" s="8" t="n"/>
      <c r="B975" s="8" t="n"/>
      <c r="C975" s="8" t="n"/>
      <c r="D975" s="8" t="n"/>
      <c r="E975" s="9" t="n"/>
      <c r="F975" s="29" t="n"/>
      <c r="G975" s="8" t="n"/>
      <c r="H975" s="9" t="n"/>
      <c r="I975" s="9" t="n"/>
      <c r="J975" s="30">
        <f>IF(OR($H975="",NOT(ISNUMBER(IF(ISNUMBER($F975),$F975,IFERROR(--SUBSTITUTE($F975,".","/"),""))))),"",IF(AND($H975="A",ISNUMBER(IF(ISNUMBER($P975),$P975,IFERROR(--SUBSTITUTE($P975,".","/"),""))),IF(ISNUMBER($P975),$P975,IFERROR(--SUBSTITUTE($P975,".","/"),""))&gt;=IF(ISNUMBER($F975),$F975,IFERROR(--SUBSTITUTE($F975,".","/"),""))),MIN(IF(ISNUMBER($F975),$F975,IFERROR(--SUBSTITUTE($F975,".","/"),""))+INDEX(参数表!$B$4:$B$6,MATCH($H975,参数表!$A$4:$A$6,0)),IF(ISNUMBER($P975),$P975,IFERROR(--SUBSTITUTE($P975,".","/"),""))),IF(ISNUMBER($F975),$F975,IFERROR(--SUBSTITUTE($F975,".","/"),""))+INDEX(参数表!$B$4:$B$6,MATCH($H975,参数表!$A$4:$A$6,0))))</f>
        <v/>
      </c>
      <c r="K975" s="29" t="n"/>
      <c r="L975" s="8" t="n"/>
      <c r="M975" s="9" t="n"/>
      <c r="N975" s="29" t="n"/>
      <c r="O975" s="29" t="n"/>
      <c r="P975" s="29" t="n"/>
      <c r="Q975" s="29" t="n"/>
      <c r="R975" s="9" t="n"/>
      <c r="S975" s="9" t="n"/>
      <c r="T975" s="9" t="n"/>
      <c r="U975" s="9" t="n"/>
      <c r="V975" s="8" t="n"/>
      <c r="W975" s="29" t="n"/>
    </row>
    <row r="976" ht="15" customHeight="1">
      <c r="A976" s="8" t="n"/>
      <c r="B976" s="8" t="n"/>
      <c r="C976" s="8" t="n"/>
      <c r="D976" s="8" t="n"/>
      <c r="E976" s="9" t="n"/>
      <c r="F976" s="29" t="n"/>
      <c r="G976" s="8" t="n"/>
      <c r="H976" s="9" t="n"/>
      <c r="I976" s="9" t="n"/>
      <c r="J976" s="30">
        <f>IF(OR($H976="",NOT(ISNUMBER(IF(ISNUMBER($F976),$F976,IFERROR(--SUBSTITUTE($F976,".","/"),""))))),"",IF(AND($H976="A",ISNUMBER(IF(ISNUMBER($P976),$P976,IFERROR(--SUBSTITUTE($P976,".","/"),""))),IF(ISNUMBER($P976),$P976,IFERROR(--SUBSTITUTE($P976,".","/"),""))&gt;=IF(ISNUMBER($F976),$F976,IFERROR(--SUBSTITUTE($F976,".","/"),""))),MIN(IF(ISNUMBER($F976),$F976,IFERROR(--SUBSTITUTE($F976,".","/"),""))+INDEX(参数表!$B$4:$B$6,MATCH($H976,参数表!$A$4:$A$6,0)),IF(ISNUMBER($P976),$P976,IFERROR(--SUBSTITUTE($P976,".","/"),""))),IF(ISNUMBER($F976),$F976,IFERROR(--SUBSTITUTE($F976,".","/"),""))+INDEX(参数表!$B$4:$B$6,MATCH($H976,参数表!$A$4:$A$6,0))))</f>
        <v/>
      </c>
      <c r="K976" s="29" t="n"/>
      <c r="L976" s="8" t="n"/>
      <c r="M976" s="9" t="n"/>
      <c r="N976" s="29" t="n"/>
      <c r="O976" s="29" t="n"/>
      <c r="P976" s="29" t="n"/>
      <c r="Q976" s="29" t="n"/>
      <c r="R976" s="9" t="n"/>
      <c r="S976" s="9" t="n"/>
      <c r="T976" s="9" t="n"/>
      <c r="U976" s="9" t="n"/>
      <c r="V976" s="8" t="n"/>
      <c r="W976" s="29" t="n"/>
    </row>
    <row r="977" ht="15" customHeight="1">
      <c r="A977" s="8" t="n"/>
      <c r="B977" s="8" t="n"/>
      <c r="C977" s="8" t="n"/>
      <c r="D977" s="8" t="n"/>
      <c r="E977" s="9" t="n"/>
      <c r="F977" s="29" t="n"/>
      <c r="G977" s="8" t="n"/>
      <c r="H977" s="9" t="n"/>
      <c r="I977" s="9" t="n"/>
      <c r="J977" s="30">
        <f>IF(OR($H977="",NOT(ISNUMBER(IF(ISNUMBER($F977),$F977,IFERROR(--SUBSTITUTE($F977,".","/"),""))))),"",IF(AND($H977="A",ISNUMBER(IF(ISNUMBER($P977),$P977,IFERROR(--SUBSTITUTE($P977,".","/"),""))),IF(ISNUMBER($P977),$P977,IFERROR(--SUBSTITUTE($P977,".","/"),""))&gt;=IF(ISNUMBER($F977),$F977,IFERROR(--SUBSTITUTE($F977,".","/"),""))),MIN(IF(ISNUMBER($F977),$F977,IFERROR(--SUBSTITUTE($F977,".","/"),""))+INDEX(参数表!$B$4:$B$6,MATCH($H977,参数表!$A$4:$A$6,0)),IF(ISNUMBER($P977),$P977,IFERROR(--SUBSTITUTE($P977,".","/"),""))),IF(ISNUMBER($F977),$F977,IFERROR(--SUBSTITUTE($F977,".","/"),""))+INDEX(参数表!$B$4:$B$6,MATCH($H977,参数表!$A$4:$A$6,0))))</f>
        <v/>
      </c>
      <c r="K977" s="29" t="n"/>
      <c r="L977" s="8" t="n"/>
      <c r="M977" s="9" t="n"/>
      <c r="N977" s="29" t="n"/>
      <c r="O977" s="29" t="n"/>
      <c r="P977" s="29" t="n"/>
      <c r="Q977" s="29" t="n"/>
      <c r="R977" s="9" t="n"/>
      <c r="S977" s="9" t="n"/>
      <c r="T977" s="9" t="n"/>
      <c r="U977" s="9" t="n"/>
      <c r="V977" s="8" t="n"/>
      <c r="W977" s="29" t="n"/>
    </row>
    <row r="978" ht="15" customHeight="1">
      <c r="A978" s="8" t="n"/>
      <c r="B978" s="8" t="n"/>
      <c r="C978" s="8" t="n"/>
      <c r="D978" s="8" t="n"/>
      <c r="E978" s="9" t="n"/>
      <c r="F978" s="29" t="n"/>
      <c r="G978" s="8" t="n"/>
      <c r="H978" s="9" t="n"/>
      <c r="I978" s="9" t="n"/>
      <c r="J978" s="30">
        <f>IF(OR($H978="",NOT(ISNUMBER(IF(ISNUMBER($F978),$F978,IFERROR(--SUBSTITUTE($F978,".","/"),""))))),"",IF(AND($H978="A",ISNUMBER(IF(ISNUMBER($P978),$P978,IFERROR(--SUBSTITUTE($P978,".","/"),""))),IF(ISNUMBER($P978),$P978,IFERROR(--SUBSTITUTE($P978,".","/"),""))&gt;=IF(ISNUMBER($F978),$F978,IFERROR(--SUBSTITUTE($F978,".","/"),""))),MIN(IF(ISNUMBER($F978),$F978,IFERROR(--SUBSTITUTE($F978,".","/"),""))+INDEX(参数表!$B$4:$B$6,MATCH($H978,参数表!$A$4:$A$6,0)),IF(ISNUMBER($P978),$P978,IFERROR(--SUBSTITUTE($P978,".","/"),""))),IF(ISNUMBER($F978),$F978,IFERROR(--SUBSTITUTE($F978,".","/"),""))+INDEX(参数表!$B$4:$B$6,MATCH($H978,参数表!$A$4:$A$6,0))))</f>
        <v/>
      </c>
      <c r="K978" s="29" t="n"/>
      <c r="L978" s="8" t="n"/>
      <c r="M978" s="9" t="n"/>
      <c r="N978" s="29" t="n"/>
      <c r="O978" s="29" t="n"/>
      <c r="P978" s="29" t="n"/>
      <c r="Q978" s="29" t="n"/>
      <c r="R978" s="9" t="n"/>
      <c r="S978" s="9" t="n"/>
      <c r="T978" s="9" t="n"/>
      <c r="U978" s="9" t="n"/>
      <c r="V978" s="8" t="n"/>
      <c r="W978" s="29" t="n"/>
    </row>
    <row r="979" ht="15" customHeight="1">
      <c r="A979" s="8" t="n"/>
      <c r="B979" s="8" t="n"/>
      <c r="C979" s="8" t="n"/>
      <c r="D979" s="8" t="n"/>
      <c r="E979" s="9" t="n"/>
      <c r="F979" s="29" t="n"/>
      <c r="G979" s="8" t="n"/>
      <c r="H979" s="9" t="n"/>
      <c r="I979" s="9" t="n"/>
      <c r="J979" s="30">
        <f>IF(OR($H979="",NOT(ISNUMBER(IF(ISNUMBER($F979),$F979,IFERROR(--SUBSTITUTE($F979,".","/"),""))))),"",IF(AND($H979="A",ISNUMBER(IF(ISNUMBER($P979),$P979,IFERROR(--SUBSTITUTE($P979,".","/"),""))),IF(ISNUMBER($P979),$P979,IFERROR(--SUBSTITUTE($P979,".","/"),""))&gt;=IF(ISNUMBER($F979),$F979,IFERROR(--SUBSTITUTE($F979,".","/"),""))),MIN(IF(ISNUMBER($F979),$F979,IFERROR(--SUBSTITUTE($F979,".","/"),""))+INDEX(参数表!$B$4:$B$6,MATCH($H979,参数表!$A$4:$A$6,0)),IF(ISNUMBER($P979),$P979,IFERROR(--SUBSTITUTE($P979,".","/"),""))),IF(ISNUMBER($F979),$F979,IFERROR(--SUBSTITUTE($F979,".","/"),""))+INDEX(参数表!$B$4:$B$6,MATCH($H979,参数表!$A$4:$A$6,0))))</f>
        <v/>
      </c>
      <c r="K979" s="29" t="n"/>
      <c r="L979" s="8" t="n"/>
      <c r="M979" s="9" t="n"/>
      <c r="N979" s="29" t="n"/>
      <c r="O979" s="29" t="n"/>
      <c r="P979" s="29" t="n"/>
      <c r="Q979" s="29" t="n"/>
      <c r="R979" s="9" t="n"/>
      <c r="S979" s="9" t="n"/>
      <c r="T979" s="9" t="n"/>
      <c r="U979" s="9" t="n"/>
      <c r="V979" s="8" t="n"/>
      <c r="W979" s="29" t="n"/>
    </row>
    <row r="980" ht="15" customHeight="1">
      <c r="A980" s="8" t="n"/>
      <c r="B980" s="8" t="n"/>
      <c r="C980" s="8" t="n"/>
      <c r="D980" s="8" t="n"/>
      <c r="E980" s="9" t="n"/>
      <c r="F980" s="29" t="n"/>
      <c r="G980" s="8" t="n"/>
      <c r="H980" s="9" t="n"/>
      <c r="I980" s="9" t="n"/>
      <c r="J980" s="30">
        <f>IF(OR($H980="",NOT(ISNUMBER(IF(ISNUMBER($F980),$F980,IFERROR(--SUBSTITUTE($F980,".","/"),""))))),"",IF(AND($H980="A",ISNUMBER(IF(ISNUMBER($P980),$P980,IFERROR(--SUBSTITUTE($P980,".","/"),""))),IF(ISNUMBER($P980),$P980,IFERROR(--SUBSTITUTE($P980,".","/"),""))&gt;=IF(ISNUMBER($F980),$F980,IFERROR(--SUBSTITUTE($F980,".","/"),""))),MIN(IF(ISNUMBER($F980),$F980,IFERROR(--SUBSTITUTE($F980,".","/"),""))+INDEX(参数表!$B$4:$B$6,MATCH($H980,参数表!$A$4:$A$6,0)),IF(ISNUMBER($P980),$P980,IFERROR(--SUBSTITUTE($P980,".","/"),""))),IF(ISNUMBER($F980),$F980,IFERROR(--SUBSTITUTE($F980,".","/"),""))+INDEX(参数表!$B$4:$B$6,MATCH($H980,参数表!$A$4:$A$6,0))))</f>
        <v/>
      </c>
      <c r="K980" s="29" t="n"/>
      <c r="L980" s="8" t="n"/>
      <c r="M980" s="9" t="n"/>
      <c r="N980" s="29" t="n"/>
      <c r="O980" s="29" t="n"/>
      <c r="P980" s="29" t="n"/>
      <c r="Q980" s="29" t="n"/>
      <c r="R980" s="9" t="n"/>
      <c r="S980" s="9" t="n"/>
      <c r="T980" s="9" t="n"/>
      <c r="U980" s="9" t="n"/>
      <c r="V980" s="8" t="n"/>
      <c r="W980" s="29" t="n"/>
    </row>
    <row r="981" ht="15" customHeight="1">
      <c r="A981" s="8" t="n"/>
      <c r="B981" s="8" t="n"/>
      <c r="C981" s="8" t="n"/>
      <c r="D981" s="8" t="n"/>
      <c r="E981" s="9" t="n"/>
      <c r="F981" s="29" t="n"/>
      <c r="G981" s="8" t="n"/>
      <c r="H981" s="9" t="n"/>
      <c r="I981" s="9" t="n"/>
      <c r="J981" s="30">
        <f>IF(OR($H981="",NOT(ISNUMBER(IF(ISNUMBER($F981),$F981,IFERROR(--SUBSTITUTE($F981,".","/"),""))))),"",IF(AND($H981="A",ISNUMBER(IF(ISNUMBER($P981),$P981,IFERROR(--SUBSTITUTE($P981,".","/"),""))),IF(ISNUMBER($P981),$P981,IFERROR(--SUBSTITUTE($P981,".","/"),""))&gt;=IF(ISNUMBER($F981),$F981,IFERROR(--SUBSTITUTE($F981,".","/"),""))),MIN(IF(ISNUMBER($F981),$F981,IFERROR(--SUBSTITUTE($F981,".","/"),""))+INDEX(参数表!$B$4:$B$6,MATCH($H981,参数表!$A$4:$A$6,0)),IF(ISNUMBER($P981),$P981,IFERROR(--SUBSTITUTE($P981,".","/"),""))),IF(ISNUMBER($F981),$F981,IFERROR(--SUBSTITUTE($F981,".","/"),""))+INDEX(参数表!$B$4:$B$6,MATCH($H981,参数表!$A$4:$A$6,0))))</f>
        <v/>
      </c>
      <c r="K981" s="29" t="n"/>
      <c r="L981" s="8" t="n"/>
      <c r="M981" s="9" t="n"/>
      <c r="N981" s="29" t="n"/>
      <c r="O981" s="29" t="n"/>
      <c r="P981" s="29" t="n"/>
      <c r="Q981" s="29" t="n"/>
      <c r="R981" s="9" t="n"/>
      <c r="S981" s="9" t="n"/>
      <c r="T981" s="9" t="n"/>
      <c r="U981" s="9" t="n"/>
      <c r="V981" s="8" t="n"/>
      <c r="W981" s="29" t="n"/>
    </row>
    <row r="982" ht="15" customHeight="1">
      <c r="A982" s="8" t="n"/>
      <c r="B982" s="8" t="n"/>
      <c r="C982" s="8" t="n"/>
      <c r="D982" s="8" t="n"/>
      <c r="E982" s="9" t="n"/>
      <c r="F982" s="29" t="n"/>
      <c r="G982" s="8" t="n"/>
      <c r="H982" s="9" t="n"/>
      <c r="I982" s="9" t="n"/>
      <c r="J982" s="30">
        <f>IF(OR($H982="",NOT(ISNUMBER(IF(ISNUMBER($F982),$F982,IFERROR(--SUBSTITUTE($F982,".","/"),""))))),"",IF(AND($H982="A",ISNUMBER(IF(ISNUMBER($P982),$P982,IFERROR(--SUBSTITUTE($P982,".","/"),""))),IF(ISNUMBER($P982),$P982,IFERROR(--SUBSTITUTE($P982,".","/"),""))&gt;=IF(ISNUMBER($F982),$F982,IFERROR(--SUBSTITUTE($F982,".","/"),""))),MIN(IF(ISNUMBER($F982),$F982,IFERROR(--SUBSTITUTE($F982,".","/"),""))+INDEX(参数表!$B$4:$B$6,MATCH($H982,参数表!$A$4:$A$6,0)),IF(ISNUMBER($P982),$P982,IFERROR(--SUBSTITUTE($P982,".","/"),""))),IF(ISNUMBER($F982),$F982,IFERROR(--SUBSTITUTE($F982,".","/"),""))+INDEX(参数表!$B$4:$B$6,MATCH($H982,参数表!$A$4:$A$6,0))))</f>
        <v/>
      </c>
      <c r="K982" s="29" t="n"/>
      <c r="L982" s="8" t="n"/>
      <c r="M982" s="9" t="n"/>
      <c r="N982" s="29" t="n"/>
      <c r="O982" s="29" t="n"/>
      <c r="P982" s="29" t="n"/>
      <c r="Q982" s="29" t="n"/>
      <c r="R982" s="9" t="n"/>
      <c r="S982" s="9" t="n"/>
      <c r="T982" s="9" t="n"/>
      <c r="U982" s="9" t="n"/>
      <c r="V982" s="8" t="n"/>
      <c r="W982" s="29" t="n"/>
    </row>
    <row r="983" ht="15" customHeight="1">
      <c r="A983" s="8" t="n"/>
      <c r="B983" s="8" t="n"/>
      <c r="C983" s="8" t="n"/>
      <c r="D983" s="8" t="n"/>
      <c r="E983" s="9" t="n"/>
      <c r="F983" s="29" t="n"/>
      <c r="G983" s="8" t="n"/>
      <c r="H983" s="9" t="n"/>
      <c r="I983" s="9" t="n"/>
      <c r="J983" s="30">
        <f>IF(OR($H983="",NOT(ISNUMBER(IF(ISNUMBER($F983),$F983,IFERROR(--SUBSTITUTE($F983,".","/"),""))))),"",IF(AND($H983="A",ISNUMBER(IF(ISNUMBER($P983),$P983,IFERROR(--SUBSTITUTE($P983,".","/"),""))),IF(ISNUMBER($P983),$P983,IFERROR(--SUBSTITUTE($P983,".","/"),""))&gt;=IF(ISNUMBER($F983),$F983,IFERROR(--SUBSTITUTE($F983,".","/"),""))),MIN(IF(ISNUMBER($F983),$F983,IFERROR(--SUBSTITUTE($F983,".","/"),""))+INDEX(参数表!$B$4:$B$6,MATCH($H983,参数表!$A$4:$A$6,0)),IF(ISNUMBER($P983),$P983,IFERROR(--SUBSTITUTE($P983,".","/"),""))),IF(ISNUMBER($F983),$F983,IFERROR(--SUBSTITUTE($F983,".","/"),""))+INDEX(参数表!$B$4:$B$6,MATCH($H983,参数表!$A$4:$A$6,0))))</f>
        <v/>
      </c>
      <c r="K983" s="29" t="n"/>
      <c r="L983" s="8" t="n"/>
      <c r="M983" s="9" t="n"/>
      <c r="N983" s="29" t="n"/>
      <c r="O983" s="29" t="n"/>
      <c r="P983" s="29" t="n"/>
      <c r="Q983" s="29" t="n"/>
      <c r="R983" s="9" t="n"/>
      <c r="S983" s="9" t="n"/>
      <c r="T983" s="9" t="n"/>
      <c r="U983" s="9" t="n"/>
      <c r="V983" s="8" t="n"/>
      <c r="W983" s="29" t="n"/>
    </row>
    <row r="984" ht="15" customHeight="1">
      <c r="A984" s="8" t="n"/>
      <c r="B984" s="8" t="n"/>
      <c r="C984" s="8" t="n"/>
      <c r="D984" s="8" t="n"/>
      <c r="E984" s="9" t="n"/>
      <c r="F984" s="29" t="n"/>
      <c r="G984" s="8" t="n"/>
      <c r="H984" s="9" t="n"/>
      <c r="I984" s="9" t="n"/>
      <c r="J984" s="30">
        <f>IF(OR($H984="",NOT(ISNUMBER(IF(ISNUMBER($F984),$F984,IFERROR(--SUBSTITUTE($F984,".","/"),""))))),"",IF(AND($H984="A",ISNUMBER(IF(ISNUMBER($P984),$P984,IFERROR(--SUBSTITUTE($P984,".","/"),""))),IF(ISNUMBER($P984),$P984,IFERROR(--SUBSTITUTE($P984,".","/"),""))&gt;=IF(ISNUMBER($F984),$F984,IFERROR(--SUBSTITUTE($F984,".","/"),""))),MIN(IF(ISNUMBER($F984),$F984,IFERROR(--SUBSTITUTE($F984,".","/"),""))+INDEX(参数表!$B$4:$B$6,MATCH($H984,参数表!$A$4:$A$6,0)),IF(ISNUMBER($P984),$P984,IFERROR(--SUBSTITUTE($P984,".","/"),""))),IF(ISNUMBER($F984),$F984,IFERROR(--SUBSTITUTE($F984,".","/"),""))+INDEX(参数表!$B$4:$B$6,MATCH($H984,参数表!$A$4:$A$6,0))))</f>
        <v/>
      </c>
      <c r="K984" s="29" t="n"/>
      <c r="L984" s="8" t="n"/>
      <c r="M984" s="9" t="n"/>
      <c r="N984" s="29" t="n"/>
      <c r="O984" s="29" t="n"/>
      <c r="P984" s="29" t="n"/>
      <c r="Q984" s="29" t="n"/>
      <c r="R984" s="9" t="n"/>
      <c r="S984" s="9" t="n"/>
      <c r="T984" s="9" t="n"/>
      <c r="U984" s="9" t="n"/>
      <c r="V984" s="8" t="n"/>
      <c r="W984" s="29" t="n"/>
    </row>
    <row r="985" ht="15" customHeight="1">
      <c r="A985" s="8" t="n"/>
      <c r="B985" s="8" t="n"/>
      <c r="C985" s="8" t="n"/>
      <c r="D985" s="8" t="n"/>
      <c r="E985" s="9" t="n"/>
      <c r="F985" s="29" t="n"/>
      <c r="G985" s="8" t="n"/>
      <c r="H985" s="9" t="n"/>
      <c r="I985" s="9" t="n"/>
      <c r="J985" s="30">
        <f>IF(OR($H985="",NOT(ISNUMBER(IF(ISNUMBER($F985),$F985,IFERROR(--SUBSTITUTE($F985,".","/"),""))))),"",IF(AND($H985="A",ISNUMBER(IF(ISNUMBER($P985),$P985,IFERROR(--SUBSTITUTE($P985,".","/"),""))),IF(ISNUMBER($P985),$P985,IFERROR(--SUBSTITUTE($P985,".","/"),""))&gt;=IF(ISNUMBER($F985),$F985,IFERROR(--SUBSTITUTE($F985,".","/"),""))),MIN(IF(ISNUMBER($F985),$F985,IFERROR(--SUBSTITUTE($F985,".","/"),""))+INDEX(参数表!$B$4:$B$6,MATCH($H985,参数表!$A$4:$A$6,0)),IF(ISNUMBER($P985),$P985,IFERROR(--SUBSTITUTE($P985,".","/"),""))),IF(ISNUMBER($F985),$F985,IFERROR(--SUBSTITUTE($F985,".","/"),""))+INDEX(参数表!$B$4:$B$6,MATCH($H985,参数表!$A$4:$A$6,0))))</f>
        <v/>
      </c>
      <c r="K985" s="29" t="n"/>
      <c r="L985" s="8" t="n"/>
      <c r="M985" s="9" t="n"/>
      <c r="N985" s="29" t="n"/>
      <c r="O985" s="29" t="n"/>
      <c r="P985" s="29" t="n"/>
      <c r="Q985" s="29" t="n"/>
      <c r="R985" s="9" t="n"/>
      <c r="S985" s="9" t="n"/>
      <c r="T985" s="9" t="n"/>
      <c r="U985" s="9" t="n"/>
      <c r="V985" s="8" t="n"/>
      <c r="W985" s="29" t="n"/>
    </row>
    <row r="986" ht="15" customHeight="1">
      <c r="A986" s="8" t="n"/>
      <c r="B986" s="8" t="n"/>
      <c r="C986" s="8" t="n"/>
      <c r="D986" s="8" t="n"/>
      <c r="E986" s="9" t="n"/>
      <c r="F986" s="29" t="n"/>
      <c r="G986" s="8" t="n"/>
      <c r="H986" s="9" t="n"/>
      <c r="I986" s="9" t="n"/>
      <c r="J986" s="30">
        <f>IF(OR($H986="",NOT(ISNUMBER(IF(ISNUMBER($F986),$F986,IFERROR(--SUBSTITUTE($F986,".","/"),""))))),"",IF(AND($H986="A",ISNUMBER(IF(ISNUMBER($P986),$P986,IFERROR(--SUBSTITUTE($P986,".","/"),""))),IF(ISNUMBER($P986),$P986,IFERROR(--SUBSTITUTE($P986,".","/"),""))&gt;=IF(ISNUMBER($F986),$F986,IFERROR(--SUBSTITUTE($F986,".","/"),""))),MIN(IF(ISNUMBER($F986),$F986,IFERROR(--SUBSTITUTE($F986,".","/"),""))+INDEX(参数表!$B$4:$B$6,MATCH($H986,参数表!$A$4:$A$6,0)),IF(ISNUMBER($P986),$P986,IFERROR(--SUBSTITUTE($P986,".","/"),""))),IF(ISNUMBER($F986),$F986,IFERROR(--SUBSTITUTE($F986,".","/"),""))+INDEX(参数表!$B$4:$B$6,MATCH($H986,参数表!$A$4:$A$6,0))))</f>
        <v/>
      </c>
      <c r="K986" s="29" t="n"/>
      <c r="L986" s="8" t="n"/>
      <c r="M986" s="9" t="n"/>
      <c r="N986" s="29" t="n"/>
      <c r="O986" s="29" t="n"/>
      <c r="P986" s="29" t="n"/>
      <c r="Q986" s="29" t="n"/>
      <c r="R986" s="9" t="n"/>
      <c r="S986" s="9" t="n"/>
      <c r="T986" s="9" t="n"/>
      <c r="U986" s="9" t="n"/>
      <c r="V986" s="8" t="n"/>
      <c r="W986" s="29" t="n"/>
    </row>
    <row r="987" ht="15" customHeight="1">
      <c r="A987" s="8" t="n"/>
      <c r="B987" s="8" t="n"/>
      <c r="C987" s="8" t="n"/>
      <c r="D987" s="8" t="n"/>
      <c r="E987" s="9" t="n"/>
      <c r="F987" s="29" t="n"/>
      <c r="G987" s="8" t="n"/>
      <c r="H987" s="9" t="n"/>
      <c r="I987" s="9" t="n"/>
      <c r="J987" s="30">
        <f>IF(OR($H987="",NOT(ISNUMBER(IF(ISNUMBER($F987),$F987,IFERROR(--SUBSTITUTE($F987,".","/"),""))))),"",IF(AND($H987="A",ISNUMBER(IF(ISNUMBER($P987),$P987,IFERROR(--SUBSTITUTE($P987,".","/"),""))),IF(ISNUMBER($P987),$P987,IFERROR(--SUBSTITUTE($P987,".","/"),""))&gt;=IF(ISNUMBER($F987),$F987,IFERROR(--SUBSTITUTE($F987,".","/"),""))),MIN(IF(ISNUMBER($F987),$F987,IFERROR(--SUBSTITUTE($F987,".","/"),""))+INDEX(参数表!$B$4:$B$6,MATCH($H987,参数表!$A$4:$A$6,0)),IF(ISNUMBER($P987),$P987,IFERROR(--SUBSTITUTE($P987,".","/"),""))),IF(ISNUMBER($F987),$F987,IFERROR(--SUBSTITUTE($F987,".","/"),""))+INDEX(参数表!$B$4:$B$6,MATCH($H987,参数表!$A$4:$A$6,0))))</f>
        <v/>
      </c>
      <c r="K987" s="29" t="n"/>
      <c r="L987" s="8" t="n"/>
      <c r="M987" s="9" t="n"/>
      <c r="N987" s="29" t="n"/>
      <c r="O987" s="29" t="n"/>
      <c r="P987" s="29" t="n"/>
      <c r="Q987" s="29" t="n"/>
      <c r="R987" s="9" t="n"/>
      <c r="S987" s="9" t="n"/>
      <c r="T987" s="9" t="n"/>
      <c r="U987" s="9" t="n"/>
      <c r="V987" s="8" t="n"/>
      <c r="W987" s="29" t="n"/>
    </row>
    <row r="988" ht="15" customHeight="1">
      <c r="A988" s="8" t="n"/>
      <c r="B988" s="8" t="n"/>
      <c r="C988" s="8" t="n"/>
      <c r="D988" s="8" t="n"/>
      <c r="E988" s="9" t="n"/>
      <c r="F988" s="29" t="n"/>
      <c r="G988" s="8" t="n"/>
      <c r="H988" s="9" t="n"/>
      <c r="I988" s="9" t="n"/>
      <c r="J988" s="30">
        <f>IF(OR($H988="",NOT(ISNUMBER(IF(ISNUMBER($F988),$F988,IFERROR(--SUBSTITUTE($F988,".","/"),""))))),"",IF(AND($H988="A",ISNUMBER(IF(ISNUMBER($P988),$P988,IFERROR(--SUBSTITUTE($P988,".","/"),""))),IF(ISNUMBER($P988),$P988,IFERROR(--SUBSTITUTE($P988,".","/"),""))&gt;=IF(ISNUMBER($F988),$F988,IFERROR(--SUBSTITUTE($F988,".","/"),""))),MIN(IF(ISNUMBER($F988),$F988,IFERROR(--SUBSTITUTE($F988,".","/"),""))+INDEX(参数表!$B$4:$B$6,MATCH($H988,参数表!$A$4:$A$6,0)),IF(ISNUMBER($P988),$P988,IFERROR(--SUBSTITUTE($P988,".","/"),""))),IF(ISNUMBER($F988),$F988,IFERROR(--SUBSTITUTE($F988,".","/"),""))+INDEX(参数表!$B$4:$B$6,MATCH($H988,参数表!$A$4:$A$6,0))))</f>
        <v/>
      </c>
      <c r="K988" s="29" t="n"/>
      <c r="L988" s="8" t="n"/>
      <c r="M988" s="9" t="n"/>
      <c r="N988" s="29" t="n"/>
      <c r="O988" s="29" t="n"/>
      <c r="P988" s="29" t="n"/>
      <c r="Q988" s="29" t="n"/>
      <c r="R988" s="9" t="n"/>
      <c r="S988" s="9" t="n"/>
      <c r="T988" s="9" t="n"/>
      <c r="U988" s="9" t="n"/>
      <c r="V988" s="8" t="n"/>
      <c r="W988" s="29" t="n"/>
    </row>
    <row r="989" ht="15" customHeight="1">
      <c r="A989" s="8" t="n"/>
      <c r="B989" s="8" t="n"/>
      <c r="C989" s="8" t="n"/>
      <c r="D989" s="8" t="n"/>
      <c r="E989" s="9" t="n"/>
      <c r="F989" s="29" t="n"/>
      <c r="G989" s="8" t="n"/>
      <c r="H989" s="9" t="n"/>
      <c r="I989" s="9" t="n"/>
      <c r="J989" s="30">
        <f>IF(OR($H989="",NOT(ISNUMBER(IF(ISNUMBER($F989),$F989,IFERROR(--SUBSTITUTE($F989,".","/"),""))))),"",IF(AND($H989="A",ISNUMBER(IF(ISNUMBER($P989),$P989,IFERROR(--SUBSTITUTE($P989,".","/"),""))),IF(ISNUMBER($P989),$P989,IFERROR(--SUBSTITUTE($P989,".","/"),""))&gt;=IF(ISNUMBER($F989),$F989,IFERROR(--SUBSTITUTE($F989,".","/"),""))),MIN(IF(ISNUMBER($F989),$F989,IFERROR(--SUBSTITUTE($F989,".","/"),""))+INDEX(参数表!$B$4:$B$6,MATCH($H989,参数表!$A$4:$A$6,0)),IF(ISNUMBER($P989),$P989,IFERROR(--SUBSTITUTE($P989,".","/"),""))),IF(ISNUMBER($F989),$F989,IFERROR(--SUBSTITUTE($F989,".","/"),""))+INDEX(参数表!$B$4:$B$6,MATCH($H989,参数表!$A$4:$A$6,0))))</f>
        <v/>
      </c>
      <c r="K989" s="29" t="n"/>
      <c r="L989" s="8" t="n"/>
      <c r="M989" s="9" t="n"/>
      <c r="N989" s="29" t="n"/>
      <c r="O989" s="29" t="n"/>
      <c r="P989" s="29" t="n"/>
      <c r="Q989" s="29" t="n"/>
      <c r="R989" s="9" t="n"/>
      <c r="S989" s="9" t="n"/>
      <c r="T989" s="9" t="n"/>
      <c r="U989" s="9" t="n"/>
      <c r="V989" s="8" t="n"/>
      <c r="W989" s="29" t="n"/>
    </row>
    <row r="990" ht="15" customHeight="1">
      <c r="A990" s="8" t="n"/>
      <c r="B990" s="8" t="n"/>
      <c r="C990" s="8" t="n"/>
      <c r="D990" s="8" t="n"/>
      <c r="E990" s="9" t="n"/>
      <c r="F990" s="29" t="n"/>
      <c r="G990" s="8" t="n"/>
      <c r="H990" s="9" t="n"/>
      <c r="I990" s="9" t="n"/>
      <c r="J990" s="30">
        <f>IF(OR($H990="",NOT(ISNUMBER(IF(ISNUMBER($F990),$F990,IFERROR(--SUBSTITUTE($F990,".","/"),""))))),"",IF(AND($H990="A",ISNUMBER(IF(ISNUMBER($P990),$P990,IFERROR(--SUBSTITUTE($P990,".","/"),""))),IF(ISNUMBER($P990),$P990,IFERROR(--SUBSTITUTE($P990,".","/"),""))&gt;=IF(ISNUMBER($F990),$F990,IFERROR(--SUBSTITUTE($F990,".","/"),""))),MIN(IF(ISNUMBER($F990),$F990,IFERROR(--SUBSTITUTE($F990,".","/"),""))+INDEX(参数表!$B$4:$B$6,MATCH($H990,参数表!$A$4:$A$6,0)),IF(ISNUMBER($P990),$P990,IFERROR(--SUBSTITUTE($P990,".","/"),""))),IF(ISNUMBER($F990),$F990,IFERROR(--SUBSTITUTE($F990,".","/"),""))+INDEX(参数表!$B$4:$B$6,MATCH($H990,参数表!$A$4:$A$6,0))))</f>
        <v/>
      </c>
      <c r="K990" s="29" t="n"/>
      <c r="L990" s="8" t="n"/>
      <c r="M990" s="9" t="n"/>
      <c r="N990" s="29" t="n"/>
      <c r="O990" s="29" t="n"/>
      <c r="P990" s="29" t="n"/>
      <c r="Q990" s="29" t="n"/>
      <c r="R990" s="9" t="n"/>
      <c r="S990" s="9" t="n"/>
      <c r="T990" s="9" t="n"/>
      <c r="U990" s="9" t="n"/>
      <c r="V990" s="8" t="n"/>
      <c r="W990" s="29" t="n"/>
    </row>
    <row r="991" ht="15" customHeight="1">
      <c r="A991" s="8" t="n"/>
      <c r="B991" s="8" t="n"/>
      <c r="C991" s="8" t="n"/>
      <c r="D991" s="8" t="n"/>
      <c r="E991" s="9" t="n"/>
      <c r="F991" s="29" t="n"/>
      <c r="G991" s="8" t="n"/>
      <c r="H991" s="9" t="n"/>
      <c r="I991" s="9" t="n"/>
      <c r="J991" s="30">
        <f>IF(OR($H991="",NOT(ISNUMBER(IF(ISNUMBER($F991),$F991,IFERROR(--SUBSTITUTE($F991,".","/"),""))))),"",IF(AND($H991="A",ISNUMBER(IF(ISNUMBER($P991),$P991,IFERROR(--SUBSTITUTE($P991,".","/"),""))),IF(ISNUMBER($P991),$P991,IFERROR(--SUBSTITUTE($P991,".","/"),""))&gt;=IF(ISNUMBER($F991),$F991,IFERROR(--SUBSTITUTE($F991,".","/"),""))),MIN(IF(ISNUMBER($F991),$F991,IFERROR(--SUBSTITUTE($F991,".","/"),""))+INDEX(参数表!$B$4:$B$6,MATCH($H991,参数表!$A$4:$A$6,0)),IF(ISNUMBER($P991),$P991,IFERROR(--SUBSTITUTE($P991,".","/"),""))),IF(ISNUMBER($F991),$F991,IFERROR(--SUBSTITUTE($F991,".","/"),""))+INDEX(参数表!$B$4:$B$6,MATCH($H991,参数表!$A$4:$A$6,0))))</f>
        <v/>
      </c>
      <c r="K991" s="29" t="n"/>
      <c r="L991" s="8" t="n"/>
      <c r="M991" s="9" t="n"/>
      <c r="N991" s="29" t="n"/>
      <c r="O991" s="29" t="n"/>
      <c r="P991" s="29" t="n"/>
      <c r="Q991" s="29" t="n"/>
      <c r="R991" s="9" t="n"/>
      <c r="S991" s="9" t="n"/>
      <c r="T991" s="9" t="n"/>
      <c r="U991" s="9" t="n"/>
      <c r="V991" s="8" t="n"/>
      <c r="W991" s="29" t="n"/>
    </row>
    <row r="992" ht="15" customHeight="1">
      <c r="A992" s="8" t="n"/>
      <c r="B992" s="8" t="n"/>
      <c r="C992" s="8" t="n"/>
      <c r="D992" s="8" t="n"/>
      <c r="E992" s="9" t="n"/>
      <c r="F992" s="29" t="n"/>
      <c r="G992" s="8" t="n"/>
      <c r="H992" s="9" t="n"/>
      <c r="I992" s="9" t="n"/>
      <c r="J992" s="30">
        <f>IF(OR($H992="",NOT(ISNUMBER(IF(ISNUMBER($F992),$F992,IFERROR(--SUBSTITUTE($F992,".","/"),""))))),"",IF(AND($H992="A",ISNUMBER(IF(ISNUMBER($P992),$P992,IFERROR(--SUBSTITUTE($P992,".","/"),""))),IF(ISNUMBER($P992),$P992,IFERROR(--SUBSTITUTE($P992,".","/"),""))&gt;=IF(ISNUMBER($F992),$F992,IFERROR(--SUBSTITUTE($F992,".","/"),""))),MIN(IF(ISNUMBER($F992),$F992,IFERROR(--SUBSTITUTE($F992,".","/"),""))+INDEX(参数表!$B$4:$B$6,MATCH($H992,参数表!$A$4:$A$6,0)),IF(ISNUMBER($P992),$P992,IFERROR(--SUBSTITUTE($P992,".","/"),""))),IF(ISNUMBER($F992),$F992,IFERROR(--SUBSTITUTE($F992,".","/"),""))+INDEX(参数表!$B$4:$B$6,MATCH($H992,参数表!$A$4:$A$6,0))))</f>
        <v/>
      </c>
      <c r="K992" s="29" t="n"/>
      <c r="L992" s="8" t="n"/>
      <c r="M992" s="9" t="n"/>
      <c r="N992" s="29" t="n"/>
      <c r="O992" s="29" t="n"/>
      <c r="P992" s="29" t="n"/>
      <c r="Q992" s="29" t="n"/>
      <c r="R992" s="9" t="n"/>
      <c r="S992" s="9" t="n"/>
      <c r="T992" s="9" t="n"/>
      <c r="U992" s="9" t="n"/>
      <c r="V992" s="8" t="n"/>
      <c r="W992" s="29" t="n"/>
    </row>
    <row r="993" ht="15" customHeight="1">
      <c r="A993" s="8" t="n"/>
      <c r="B993" s="8" t="n"/>
      <c r="C993" s="8" t="n"/>
      <c r="D993" s="8" t="n"/>
      <c r="E993" s="9" t="n"/>
      <c r="F993" s="29" t="n"/>
      <c r="G993" s="8" t="n"/>
      <c r="H993" s="9" t="n"/>
      <c r="I993" s="9" t="n"/>
      <c r="J993" s="30">
        <f>IF(OR($H993="",NOT(ISNUMBER(IF(ISNUMBER($F993),$F993,IFERROR(--SUBSTITUTE($F993,".","/"),""))))),"",IF(AND($H993="A",ISNUMBER(IF(ISNUMBER($P993),$P993,IFERROR(--SUBSTITUTE($P993,".","/"),""))),IF(ISNUMBER($P993),$P993,IFERROR(--SUBSTITUTE($P993,".","/"),""))&gt;=IF(ISNUMBER($F993),$F993,IFERROR(--SUBSTITUTE($F993,".","/"),""))),MIN(IF(ISNUMBER($F993),$F993,IFERROR(--SUBSTITUTE($F993,".","/"),""))+INDEX(参数表!$B$4:$B$6,MATCH($H993,参数表!$A$4:$A$6,0)),IF(ISNUMBER($P993),$P993,IFERROR(--SUBSTITUTE($P993,".","/"),""))),IF(ISNUMBER($F993),$F993,IFERROR(--SUBSTITUTE($F993,".","/"),""))+INDEX(参数表!$B$4:$B$6,MATCH($H993,参数表!$A$4:$A$6,0))))</f>
        <v/>
      </c>
      <c r="K993" s="29" t="n"/>
      <c r="L993" s="8" t="n"/>
      <c r="M993" s="9" t="n"/>
      <c r="N993" s="29" t="n"/>
      <c r="O993" s="29" t="n"/>
      <c r="P993" s="29" t="n"/>
      <c r="Q993" s="29" t="n"/>
      <c r="R993" s="9" t="n"/>
      <c r="S993" s="9" t="n"/>
      <c r="T993" s="9" t="n"/>
      <c r="U993" s="9" t="n"/>
      <c r="V993" s="8" t="n"/>
      <c r="W993" s="29" t="n"/>
    </row>
    <row r="994" ht="15" customHeight="1">
      <c r="A994" s="8" t="n"/>
      <c r="B994" s="8" t="n"/>
      <c r="C994" s="8" t="n"/>
      <c r="D994" s="8" t="n"/>
      <c r="E994" s="9" t="n"/>
      <c r="F994" s="29" t="n"/>
      <c r="G994" s="8" t="n"/>
      <c r="H994" s="9" t="n"/>
      <c r="I994" s="9" t="n"/>
      <c r="J994" s="30">
        <f>IF(OR($H994="",NOT(ISNUMBER(IF(ISNUMBER($F994),$F994,IFERROR(--SUBSTITUTE($F994,".","/"),""))))),"",IF(AND($H994="A",ISNUMBER(IF(ISNUMBER($P994),$P994,IFERROR(--SUBSTITUTE($P994,".","/"),""))),IF(ISNUMBER($P994),$P994,IFERROR(--SUBSTITUTE($P994,".","/"),""))&gt;=IF(ISNUMBER($F994),$F994,IFERROR(--SUBSTITUTE($F994,".","/"),""))),MIN(IF(ISNUMBER($F994),$F994,IFERROR(--SUBSTITUTE($F994,".","/"),""))+INDEX(参数表!$B$4:$B$6,MATCH($H994,参数表!$A$4:$A$6,0)),IF(ISNUMBER($P994),$P994,IFERROR(--SUBSTITUTE($P994,".","/"),""))),IF(ISNUMBER($F994),$F994,IFERROR(--SUBSTITUTE($F994,".","/"),""))+INDEX(参数表!$B$4:$B$6,MATCH($H994,参数表!$A$4:$A$6,0))))</f>
        <v/>
      </c>
      <c r="K994" s="29" t="n"/>
      <c r="L994" s="8" t="n"/>
      <c r="M994" s="9" t="n"/>
      <c r="N994" s="29" t="n"/>
      <c r="O994" s="29" t="n"/>
      <c r="P994" s="29" t="n"/>
      <c r="Q994" s="29" t="n"/>
      <c r="R994" s="9" t="n"/>
      <c r="S994" s="9" t="n"/>
      <c r="T994" s="9" t="n"/>
      <c r="U994" s="9" t="n"/>
      <c r="V994" s="8" t="n"/>
      <c r="W994" s="29" t="n"/>
    </row>
    <row r="995" ht="15" customHeight="1">
      <c r="A995" s="8" t="n"/>
      <c r="B995" s="8" t="n"/>
      <c r="C995" s="8" t="n"/>
      <c r="D995" s="8" t="n"/>
      <c r="E995" s="9" t="n"/>
      <c r="F995" s="29" t="n"/>
      <c r="G995" s="8" t="n"/>
      <c r="H995" s="9" t="n"/>
      <c r="I995" s="9" t="n"/>
      <c r="J995" s="30">
        <f>IF(OR($H995="",NOT(ISNUMBER(IF(ISNUMBER($F995),$F995,IFERROR(--SUBSTITUTE($F995,".","/"),""))))),"",IF(AND($H995="A",ISNUMBER(IF(ISNUMBER($P995),$P995,IFERROR(--SUBSTITUTE($P995,".","/"),""))),IF(ISNUMBER($P995),$P995,IFERROR(--SUBSTITUTE($P995,".","/"),""))&gt;=IF(ISNUMBER($F995),$F995,IFERROR(--SUBSTITUTE($F995,".","/"),""))),MIN(IF(ISNUMBER($F995),$F995,IFERROR(--SUBSTITUTE($F995,".","/"),""))+INDEX(参数表!$B$4:$B$6,MATCH($H995,参数表!$A$4:$A$6,0)),IF(ISNUMBER($P995),$P995,IFERROR(--SUBSTITUTE($P995,".","/"),""))),IF(ISNUMBER($F995),$F995,IFERROR(--SUBSTITUTE($F995,".","/"),""))+INDEX(参数表!$B$4:$B$6,MATCH($H995,参数表!$A$4:$A$6,0))))</f>
        <v/>
      </c>
      <c r="K995" s="29" t="n"/>
      <c r="L995" s="8" t="n"/>
      <c r="M995" s="9" t="n"/>
      <c r="N995" s="29" t="n"/>
      <c r="O995" s="29" t="n"/>
      <c r="P995" s="29" t="n"/>
      <c r="Q995" s="29" t="n"/>
      <c r="R995" s="9" t="n"/>
      <c r="S995" s="9" t="n"/>
      <c r="T995" s="9" t="n"/>
      <c r="U995" s="9" t="n"/>
      <c r="V995" s="8" t="n"/>
      <c r="W995" s="29" t="n"/>
    </row>
    <row r="996" ht="15" customHeight="1">
      <c r="A996" s="8" t="n"/>
      <c r="B996" s="8" t="n"/>
      <c r="C996" s="8" t="n"/>
      <c r="D996" s="8" t="n"/>
      <c r="E996" s="9" t="n"/>
      <c r="F996" s="29" t="n"/>
      <c r="G996" s="8" t="n"/>
      <c r="H996" s="9" t="n"/>
      <c r="I996" s="9" t="n"/>
      <c r="J996" s="30">
        <f>IF(OR($H996="",NOT(ISNUMBER(IF(ISNUMBER($F996),$F996,IFERROR(--SUBSTITUTE($F996,".","/"),""))))),"",IF(AND($H996="A",ISNUMBER(IF(ISNUMBER($P996),$P996,IFERROR(--SUBSTITUTE($P996,".","/"),""))),IF(ISNUMBER($P996),$P996,IFERROR(--SUBSTITUTE($P996,".","/"),""))&gt;=IF(ISNUMBER($F996),$F996,IFERROR(--SUBSTITUTE($F996,".","/"),""))),MIN(IF(ISNUMBER($F996),$F996,IFERROR(--SUBSTITUTE($F996,".","/"),""))+INDEX(参数表!$B$4:$B$6,MATCH($H996,参数表!$A$4:$A$6,0)),IF(ISNUMBER($P996),$P996,IFERROR(--SUBSTITUTE($P996,".","/"),""))),IF(ISNUMBER($F996),$F996,IFERROR(--SUBSTITUTE($F996,".","/"),""))+INDEX(参数表!$B$4:$B$6,MATCH($H996,参数表!$A$4:$A$6,0))))</f>
        <v/>
      </c>
      <c r="K996" s="29" t="n"/>
      <c r="L996" s="8" t="n"/>
      <c r="M996" s="9" t="n"/>
      <c r="N996" s="29" t="n"/>
      <c r="O996" s="29" t="n"/>
      <c r="P996" s="29" t="n"/>
      <c r="Q996" s="29" t="n"/>
      <c r="R996" s="9" t="n"/>
      <c r="S996" s="9" t="n"/>
      <c r="T996" s="9" t="n"/>
      <c r="U996" s="9" t="n"/>
      <c r="V996" s="8" t="n"/>
      <c r="W996" s="29" t="n"/>
    </row>
    <row r="997" ht="15" customHeight="1">
      <c r="A997" s="8" t="n"/>
      <c r="B997" s="8" t="n"/>
      <c r="C997" s="8" t="n"/>
      <c r="D997" s="8" t="n"/>
      <c r="E997" s="9" t="n"/>
      <c r="F997" s="29" t="n"/>
      <c r="G997" s="8" t="n"/>
      <c r="H997" s="9" t="n"/>
      <c r="I997" s="9" t="n"/>
      <c r="J997" s="30">
        <f>IF(OR($H997="",NOT(ISNUMBER(IF(ISNUMBER($F997),$F997,IFERROR(--SUBSTITUTE($F997,".","/"),""))))),"",IF(AND($H997="A",ISNUMBER(IF(ISNUMBER($P997),$P997,IFERROR(--SUBSTITUTE($P997,".","/"),""))),IF(ISNUMBER($P997),$P997,IFERROR(--SUBSTITUTE($P997,".","/"),""))&gt;=IF(ISNUMBER($F997),$F997,IFERROR(--SUBSTITUTE($F997,".","/"),""))),MIN(IF(ISNUMBER($F997),$F997,IFERROR(--SUBSTITUTE($F997,".","/"),""))+INDEX(参数表!$B$4:$B$6,MATCH($H997,参数表!$A$4:$A$6,0)),IF(ISNUMBER($P997),$P997,IFERROR(--SUBSTITUTE($P997,".","/"),""))),IF(ISNUMBER($F997),$F997,IFERROR(--SUBSTITUTE($F997,".","/"),""))+INDEX(参数表!$B$4:$B$6,MATCH($H997,参数表!$A$4:$A$6,0))))</f>
        <v/>
      </c>
      <c r="K997" s="29" t="n"/>
      <c r="L997" s="8" t="n"/>
      <c r="M997" s="9" t="n"/>
      <c r="N997" s="29" t="n"/>
      <c r="O997" s="29" t="n"/>
      <c r="P997" s="29" t="n"/>
      <c r="Q997" s="29" t="n"/>
      <c r="R997" s="9" t="n"/>
      <c r="S997" s="9" t="n"/>
      <c r="T997" s="9" t="n"/>
      <c r="U997" s="9" t="n"/>
      <c r="V997" s="8" t="n"/>
      <c r="W997" s="29" t="n"/>
    </row>
    <row r="998" ht="15" customHeight="1">
      <c r="A998" s="8" t="n"/>
      <c r="B998" s="8" t="n"/>
      <c r="C998" s="8" t="n"/>
      <c r="D998" s="8" t="n"/>
      <c r="E998" s="9" t="n"/>
      <c r="F998" s="29" t="n"/>
      <c r="G998" s="8" t="n"/>
      <c r="H998" s="9" t="n"/>
      <c r="I998" s="9" t="n"/>
      <c r="J998" s="30">
        <f>IF(OR($H998="",NOT(ISNUMBER(IF(ISNUMBER($F998),$F998,IFERROR(--SUBSTITUTE($F998,".","/"),""))))),"",IF(AND($H998="A",ISNUMBER(IF(ISNUMBER($P998),$P998,IFERROR(--SUBSTITUTE($P998,".","/"),""))),IF(ISNUMBER($P998),$P998,IFERROR(--SUBSTITUTE($P998,".","/"),""))&gt;=IF(ISNUMBER($F998),$F998,IFERROR(--SUBSTITUTE($F998,".","/"),""))),MIN(IF(ISNUMBER($F998),$F998,IFERROR(--SUBSTITUTE($F998,".","/"),""))+INDEX(参数表!$B$4:$B$6,MATCH($H998,参数表!$A$4:$A$6,0)),IF(ISNUMBER($P998),$P998,IFERROR(--SUBSTITUTE($P998,".","/"),""))),IF(ISNUMBER($F998),$F998,IFERROR(--SUBSTITUTE($F998,".","/"),""))+INDEX(参数表!$B$4:$B$6,MATCH($H998,参数表!$A$4:$A$6,0))))</f>
        <v/>
      </c>
      <c r="K998" s="29" t="n"/>
      <c r="L998" s="8" t="n"/>
      <c r="M998" s="9" t="n"/>
      <c r="N998" s="29" t="n"/>
      <c r="O998" s="29" t="n"/>
      <c r="P998" s="29" t="n"/>
      <c r="Q998" s="29" t="n"/>
      <c r="R998" s="9" t="n"/>
      <c r="S998" s="9" t="n"/>
      <c r="T998" s="9" t="n"/>
      <c r="U998" s="9" t="n"/>
      <c r="V998" s="8" t="n"/>
      <c r="W998" s="29" t="n"/>
    </row>
    <row r="999" ht="15" customHeight="1">
      <c r="A999" s="8" t="n"/>
      <c r="B999" s="8" t="n"/>
      <c r="C999" s="8" t="n"/>
      <c r="D999" s="8" t="n"/>
      <c r="E999" s="9" t="n"/>
      <c r="F999" s="29" t="n"/>
      <c r="G999" s="8" t="n"/>
      <c r="H999" s="9" t="n"/>
      <c r="I999" s="9" t="n"/>
      <c r="J999" s="30">
        <f>IF(OR($H999="",NOT(ISNUMBER(IF(ISNUMBER($F999),$F999,IFERROR(--SUBSTITUTE($F999,".","/"),""))))),"",IF(AND($H999="A",ISNUMBER(IF(ISNUMBER($P999),$P999,IFERROR(--SUBSTITUTE($P999,".","/"),""))),IF(ISNUMBER($P999),$P999,IFERROR(--SUBSTITUTE($P999,".","/"),""))&gt;=IF(ISNUMBER($F999),$F999,IFERROR(--SUBSTITUTE($F999,".","/"),""))),MIN(IF(ISNUMBER($F999),$F999,IFERROR(--SUBSTITUTE($F999,".","/"),""))+INDEX(参数表!$B$4:$B$6,MATCH($H999,参数表!$A$4:$A$6,0)),IF(ISNUMBER($P999),$P999,IFERROR(--SUBSTITUTE($P999,".","/"),""))),IF(ISNUMBER($F999),$F999,IFERROR(--SUBSTITUTE($F999,".","/"),""))+INDEX(参数表!$B$4:$B$6,MATCH($H999,参数表!$A$4:$A$6,0))))</f>
        <v/>
      </c>
      <c r="K999" s="29" t="n"/>
      <c r="L999" s="8" t="n"/>
      <c r="M999" s="9" t="n"/>
      <c r="N999" s="29" t="n"/>
      <c r="O999" s="29" t="n"/>
      <c r="P999" s="29" t="n"/>
      <c r="Q999" s="29" t="n"/>
      <c r="R999" s="9" t="n"/>
      <c r="S999" s="9" t="n"/>
      <c r="T999" s="9" t="n"/>
      <c r="U999" s="9" t="n"/>
      <c r="V999" s="8" t="n"/>
      <c r="W999" s="29" t="n"/>
    </row>
    <row r="1000" ht="15" customHeight="1">
      <c r="A1000" s="8" t="n"/>
      <c r="B1000" s="8" t="n"/>
      <c r="C1000" s="8" t="n"/>
      <c r="D1000" s="8" t="n"/>
      <c r="E1000" s="9" t="n"/>
      <c r="F1000" s="29" t="n"/>
      <c r="G1000" s="8" t="n"/>
      <c r="H1000" s="9" t="n"/>
      <c r="I1000" s="9" t="n"/>
      <c r="J1000" s="30">
        <f>IF(OR($H1000="",NOT(ISNUMBER(IF(ISNUMBER($F1000),$F1000,IFERROR(--SUBSTITUTE($F1000,".","/"),""))))),"",IF(AND($H1000="A",ISNUMBER(IF(ISNUMBER($P1000),$P1000,IFERROR(--SUBSTITUTE($P1000,".","/"),""))),IF(ISNUMBER($P1000),$P1000,IFERROR(--SUBSTITUTE($P1000,".","/"),""))&gt;=IF(ISNUMBER($F1000),$F1000,IFERROR(--SUBSTITUTE($F1000,".","/"),""))),MIN(IF(ISNUMBER($F1000),$F1000,IFERROR(--SUBSTITUTE($F1000,".","/"),""))+INDEX(参数表!$B$4:$B$6,MATCH($H1000,参数表!$A$4:$A$6,0)),IF(ISNUMBER($P1000),$P1000,IFERROR(--SUBSTITUTE($P1000,".","/"),""))),IF(ISNUMBER($F1000),$F1000,IFERROR(--SUBSTITUTE($F1000,".","/"),""))+INDEX(参数表!$B$4:$B$6,MATCH($H1000,参数表!$A$4:$A$6,0))))</f>
        <v/>
      </c>
      <c r="K1000" s="29" t="n"/>
      <c r="L1000" s="8" t="n"/>
      <c r="M1000" s="9" t="n"/>
      <c r="N1000" s="29" t="n"/>
      <c r="O1000" s="29" t="n"/>
      <c r="P1000" s="29" t="n"/>
      <c r="Q1000" s="29" t="n"/>
      <c r="R1000" s="9" t="n"/>
      <c r="S1000" s="9" t="n"/>
      <c r="T1000" s="9" t="n"/>
      <c r="U1000" s="9" t="n"/>
      <c r="V1000" s="8" t="n"/>
      <c r="W1000" s="29" t="n"/>
    </row>
    <row r="1001" ht="15" customHeight="1">
      <c r="A1001" s="8" t="n"/>
      <c r="B1001" s="8" t="n"/>
      <c r="C1001" s="8" t="n"/>
      <c r="D1001" s="8" t="n"/>
      <c r="E1001" s="9" t="n"/>
      <c r="F1001" s="29" t="n"/>
      <c r="G1001" s="8" t="n"/>
      <c r="H1001" s="9" t="n"/>
      <c r="I1001" s="9" t="n"/>
      <c r="J1001" s="30">
        <f>IF(OR($H1001="",NOT(ISNUMBER(IF(ISNUMBER($F1001),$F1001,IFERROR(--SUBSTITUTE($F1001,".","/"),""))))),"",IF(AND($H1001="A",ISNUMBER(IF(ISNUMBER($P1001),$P1001,IFERROR(--SUBSTITUTE($P1001,".","/"),""))),IF(ISNUMBER($P1001),$P1001,IFERROR(--SUBSTITUTE($P1001,".","/"),""))&gt;=IF(ISNUMBER($F1001),$F1001,IFERROR(--SUBSTITUTE($F1001,".","/"),""))),MIN(IF(ISNUMBER($F1001),$F1001,IFERROR(--SUBSTITUTE($F1001,".","/"),""))+INDEX(参数表!$B$4:$B$6,MATCH($H1001,参数表!$A$4:$A$6,0)),IF(ISNUMBER($P1001),$P1001,IFERROR(--SUBSTITUTE($P1001,".","/"),""))),IF(ISNUMBER($F1001),$F1001,IFERROR(--SUBSTITUTE($F1001,".","/"),""))+INDEX(参数表!$B$4:$B$6,MATCH($H1001,参数表!$A$4:$A$6,0))))</f>
        <v/>
      </c>
      <c r="K1001" s="29" t="n"/>
      <c r="L1001" s="8" t="n"/>
      <c r="M1001" s="9" t="n"/>
      <c r="N1001" s="29" t="n"/>
      <c r="O1001" s="29" t="n"/>
      <c r="P1001" s="29" t="n"/>
      <c r="Q1001" s="29" t="n"/>
      <c r="R1001" s="9" t="n"/>
      <c r="S1001" s="9" t="n"/>
      <c r="T1001" s="9" t="n"/>
      <c r="U1001" s="9" t="n"/>
      <c r="V1001" s="8" t="n"/>
      <c r="W1001" s="29" t="n"/>
    </row>
    <row r="1002" ht="15" customHeight="1">
      <c r="A1002" s="8" t="n"/>
      <c r="B1002" s="8" t="n"/>
      <c r="C1002" s="8" t="n"/>
      <c r="D1002" s="8" t="n"/>
      <c r="E1002" s="9" t="n"/>
      <c r="F1002" s="29" t="n"/>
      <c r="G1002" s="8" t="n"/>
      <c r="H1002" s="9" t="n"/>
      <c r="I1002" s="9" t="n"/>
      <c r="J1002" s="30">
        <f>IF(OR($H1002="",NOT(ISNUMBER(IF(ISNUMBER($F1002),$F1002,IFERROR(--SUBSTITUTE($F1002,".","/"),""))))),"",IF(AND($H1002="A",ISNUMBER(IF(ISNUMBER($P1002),$P1002,IFERROR(--SUBSTITUTE($P1002,".","/"),""))),IF(ISNUMBER($P1002),$P1002,IFERROR(--SUBSTITUTE($P1002,".","/"),""))&gt;=IF(ISNUMBER($F1002),$F1002,IFERROR(--SUBSTITUTE($F1002,".","/"),""))),MIN(IF(ISNUMBER($F1002),$F1002,IFERROR(--SUBSTITUTE($F1002,".","/"),""))+INDEX(参数表!$B$4:$B$6,MATCH($H1002,参数表!$A$4:$A$6,0)),IF(ISNUMBER($P1002),$P1002,IFERROR(--SUBSTITUTE($P1002,".","/"),""))),IF(ISNUMBER($F1002),$F1002,IFERROR(--SUBSTITUTE($F1002,".","/"),""))+INDEX(参数表!$B$4:$B$6,MATCH($H1002,参数表!$A$4:$A$6,0))))</f>
        <v/>
      </c>
      <c r="K1002" s="29" t="n"/>
      <c r="L1002" s="8" t="n"/>
      <c r="M1002" s="9" t="n"/>
      <c r="N1002" s="29" t="n"/>
      <c r="O1002" s="29" t="n"/>
      <c r="P1002" s="29" t="n"/>
      <c r="Q1002" s="29" t="n"/>
      <c r="R1002" s="9" t="n"/>
      <c r="S1002" s="9" t="n"/>
      <c r="T1002" s="9" t="n"/>
      <c r="U1002" s="9" t="n"/>
      <c r="V1002" s="8" t="n"/>
      <c r="W1002" s="29" t="n"/>
    </row>
    <row r="1003" ht="15" customHeight="1">
      <c r="A1003" s="8" t="n"/>
      <c r="B1003" s="8" t="n"/>
      <c r="C1003" s="8" t="n"/>
      <c r="D1003" s="8" t="n"/>
      <c r="E1003" s="9" t="n"/>
      <c r="F1003" s="29" t="n"/>
      <c r="G1003" s="8" t="n"/>
      <c r="H1003" s="9" t="n"/>
      <c r="I1003" s="9" t="n"/>
      <c r="J1003" s="30">
        <f>IF(OR($H1003="",NOT(ISNUMBER(IF(ISNUMBER($F1003),$F1003,IFERROR(--SUBSTITUTE($F1003,".","/"),""))))),"",IF(AND($H1003="A",ISNUMBER(IF(ISNUMBER($P1003),$P1003,IFERROR(--SUBSTITUTE($P1003,".","/"),""))),IF(ISNUMBER($P1003),$P1003,IFERROR(--SUBSTITUTE($P1003,".","/"),""))&gt;=IF(ISNUMBER($F1003),$F1003,IFERROR(--SUBSTITUTE($F1003,".","/"),""))),MIN(IF(ISNUMBER($F1003),$F1003,IFERROR(--SUBSTITUTE($F1003,".","/"),""))+INDEX(参数表!$B$4:$B$6,MATCH($H1003,参数表!$A$4:$A$6,0)),IF(ISNUMBER($P1003),$P1003,IFERROR(--SUBSTITUTE($P1003,".","/"),""))),IF(ISNUMBER($F1003),$F1003,IFERROR(--SUBSTITUTE($F1003,".","/"),""))+INDEX(参数表!$B$4:$B$6,MATCH($H1003,参数表!$A$4:$A$6,0))))</f>
        <v/>
      </c>
      <c r="K1003" s="29" t="n"/>
      <c r="L1003" s="8" t="n"/>
      <c r="M1003" s="9" t="n"/>
      <c r="N1003" s="29" t="n"/>
      <c r="O1003" s="29" t="n"/>
      <c r="P1003" s="29" t="n"/>
      <c r="Q1003" s="29" t="n"/>
      <c r="R1003" s="9" t="n"/>
      <c r="S1003" s="9" t="n"/>
      <c r="T1003" s="9" t="n"/>
      <c r="U1003" s="9" t="n"/>
      <c r="V1003" s="8" t="n"/>
      <c r="W1003" s="29" t="n"/>
    </row>
    <row r="1004" ht="15" customHeight="1">
      <c r="A1004" s="8" t="n"/>
      <c r="B1004" s="8" t="n"/>
      <c r="C1004" s="8" t="n"/>
      <c r="D1004" s="8" t="n"/>
      <c r="E1004" s="9" t="n"/>
      <c r="F1004" s="29" t="n"/>
      <c r="G1004" s="8" t="n"/>
      <c r="H1004" s="9" t="n"/>
      <c r="I1004" s="9" t="n"/>
      <c r="J1004" s="30">
        <f>IF(OR($H1004="",NOT(ISNUMBER(IF(ISNUMBER($F1004),$F1004,IFERROR(--SUBSTITUTE($F1004,".","/"),""))))),"",IF(AND($H1004="A",ISNUMBER(IF(ISNUMBER($P1004),$P1004,IFERROR(--SUBSTITUTE($P1004,".","/"),""))),IF(ISNUMBER($P1004),$P1004,IFERROR(--SUBSTITUTE($P1004,".","/"),""))&gt;=IF(ISNUMBER($F1004),$F1004,IFERROR(--SUBSTITUTE($F1004,".","/"),""))),MIN(IF(ISNUMBER($F1004),$F1004,IFERROR(--SUBSTITUTE($F1004,".","/"),""))+INDEX(参数表!$B$4:$B$6,MATCH($H1004,参数表!$A$4:$A$6,0)),IF(ISNUMBER($P1004),$P1004,IFERROR(--SUBSTITUTE($P1004,".","/"),""))),IF(ISNUMBER($F1004),$F1004,IFERROR(--SUBSTITUTE($F1004,".","/"),""))+INDEX(参数表!$B$4:$B$6,MATCH($H1004,参数表!$A$4:$A$6,0))))</f>
        <v/>
      </c>
      <c r="K1004" s="29" t="n"/>
      <c r="L1004" s="8" t="n"/>
      <c r="M1004" s="9" t="n"/>
      <c r="N1004" s="29" t="n"/>
      <c r="O1004" s="29" t="n"/>
      <c r="P1004" s="29" t="n"/>
      <c r="Q1004" s="29" t="n"/>
      <c r="R1004" s="9" t="n"/>
      <c r="S1004" s="9" t="n"/>
      <c r="T1004" s="9" t="n"/>
      <c r="U1004" s="9" t="n"/>
      <c r="V1004" s="8" t="n"/>
      <c r="W1004" s="29" t="n"/>
    </row>
  </sheetData>
  <autoFilter ref="A4:W1004"/>
  <mergeCells count="24">
    <mergeCell ref="R3:U3"/>
    <mergeCell ref="A2:A4"/>
    <mergeCell ref="L3:L4"/>
    <mergeCell ref="C2:C4"/>
    <mergeCell ref="N3:N4"/>
    <mergeCell ref="F3:F4"/>
    <mergeCell ref="E2:M2"/>
    <mergeCell ref="G3:G4"/>
    <mergeCell ref="M3:M4"/>
    <mergeCell ref="N2:O2"/>
    <mergeCell ref="P2:Q2"/>
    <mergeCell ref="I3:I4"/>
    <mergeCell ref="W3:W4"/>
    <mergeCell ref="R2:W2"/>
    <mergeCell ref="P3:P4"/>
    <mergeCell ref="H3:H4"/>
    <mergeCell ref="J3:J4"/>
    <mergeCell ref="B2:B4"/>
    <mergeCell ref="D2:D4"/>
    <mergeCell ref="K3:K4"/>
    <mergeCell ref="V3:V4"/>
    <mergeCell ref="O3:O4"/>
    <mergeCell ref="E3:E4"/>
    <mergeCell ref="Q3:Q4"/>
  </mergeCells>
  <conditionalFormatting sqref="H5:H1004">
    <cfRule type="cellIs" priority="6" operator="equal" dxfId="7">
      <formula>"A"</formula>
    </cfRule>
  </conditionalFormatting>
  <conditionalFormatting sqref="J5:J1004">
    <cfRule type="expression" priority="1" dxfId="6">
      <formula>AND(ISNUMBER($J5),$K5="",AND($M5&lt;&gt;"",$M5&lt;&gt;"已关闭"),$J5&lt;TODAY())</formula>
    </cfRule>
    <cfRule type="expression" priority="7" dxfId="8">
      <formula>AND(ISNUMBER($J5),$K5="",AND($M5&lt;&gt;"",$M5&lt;&gt;"已关闭"),$J5-TODAY()&gt;=0,$J5-TODAY()&lt;=参数表!$B$8)</formula>
    </cfRule>
  </conditionalFormatting>
  <conditionalFormatting sqref="K5:K1004">
    <cfRule type="expression" priority="3" dxfId="4">
      <formula>AND(ISNUMBER(IF(ISNUMBER($K5),$K5,IFERROR(--SUBSTITUTE($K5,".","/"),""))),ISNUMBER($J5),IF(ISNUMBER($K5),$K5,IFERROR(--SUBSTITUTE($K5,".","/"),""))&gt;$J5)</formula>
    </cfRule>
  </conditionalFormatting>
  <conditionalFormatting sqref="M5:M1004">
    <cfRule type="cellIs" priority="4" operator="equal" dxfId="3">
      <formula>"已关闭"</formula>
    </cfRule>
    <cfRule type="expression" priority="5" dxfId="2">
      <formula>AND($M5&lt;&gt;"",$M5&lt;&gt;"已关闭")</formula>
    </cfRule>
  </conditionalFormatting>
  <conditionalFormatting sqref="R5:U1004">
    <cfRule type="cellIs" priority="7" operator="equal" dxfId="0">
      <formula>"缺"</formula>
    </cfRule>
  </conditionalFormatting>
  <dataValidations count="11">
    <dataValidation sqref="E5:E1004" showErrorMessage="1" showDropDown="0" showInputMessage="0" allowBlank="1" error="请从下拉清单选择" type="list">
      <formula1>L_提出方</formula1>
    </dataValidation>
    <dataValidation sqref="H5:H1004" showErrorMessage="1" showDropDown="0" showInputMessage="0" allowBlank="1" error="请从下拉清单选择" type="list">
      <formula1>L_类别</formula1>
    </dataValidation>
    <dataValidation sqref="M5:M1004" showErrorMessage="1" showDropDown="0" showInputMessage="0" allowBlank="1" error="请从下拉清单选择" type="list">
      <formula1>L_状态</formula1>
    </dataValidation>
    <dataValidation sqref="R5:U1004" showErrorMessage="0" showDropDown="0" showInputMessage="0" allowBlank="1" type="list">
      <formula1>L_资料</formula1>
    </dataValidation>
    <dataValidation sqref="F5:F1004" showErrorMessage="1" showDropDown="0" showInputMessage="0" allowBlank="1" errorTitle="日期格式" error="请输入日期，如 2025.3.25、2025/3/25 或 2025-03-25" type="custom">
      <formula1>IF(ISNUMBER(F5),F5&gt;36526,IFERROR(--SUBSTITUTE(F5,".","/")&gt;36526,FALSE))</formula1>
    </dataValidation>
    <dataValidation sqref="K5:K1004" showErrorMessage="1" showDropDown="0" showInputMessage="0" allowBlank="1" errorTitle="日期格式" error="请输入日期，如 2025.3.25、2025/3/25 或 2025-03-25" type="custom">
      <formula1>IF(ISNUMBER(K5),K5&gt;36526,IFERROR(--SUBSTITUTE(K5,".","/")&gt;36526,FALSE))</formula1>
    </dataValidation>
    <dataValidation sqref="N5:N1004" showErrorMessage="1" showDropDown="0" showInputMessage="0" allowBlank="1" errorTitle="日期格式" error="请输入日期，如 2025.3.25、2025/3/25 或 2025-03-25" type="custom">
      <formula1>IF(ISNUMBER(N5),N5&gt;36526,IFERROR(--SUBSTITUTE(N5,".","/")&gt;36526,FALSE))</formula1>
    </dataValidation>
    <dataValidation sqref="O5:O1004" showErrorMessage="1" showDropDown="0" showInputMessage="0" allowBlank="1" errorTitle="日期格式" error="请输入日期，如 2025.3.25、2025/3/25 或 2025-03-25" type="custom">
      <formula1>IF(ISNUMBER(O5),O5&gt;36526,IFERROR(--SUBSTITUTE(O5,".","/")&gt;36526,FALSE))</formula1>
    </dataValidation>
    <dataValidation sqref="P5:P1004" showErrorMessage="1" showDropDown="0" showInputMessage="0" allowBlank="1" errorTitle="日期格式" error="请输入日期，如 2025.3.25、2025/3/25 或 2025-03-25" type="custom">
      <formula1>IF(ISNUMBER(P5),P5&gt;36526,IFERROR(--SUBSTITUTE(P5,".","/")&gt;36526,FALSE))</formula1>
    </dataValidation>
    <dataValidation sqref="Q5:Q1004" showErrorMessage="1" showDropDown="0" showInputMessage="0" allowBlank="1" errorTitle="日期格式" error="请输入日期，如 2025.3.25、2025/3/25 或 2025-03-25" type="custom">
      <formula1>IF(ISNUMBER(Q5),Q5&gt;36526,IFERROR(--SUBSTITUTE(Q5,".","/")&gt;36526,FALSE))</formula1>
    </dataValidation>
    <dataValidation sqref="W5:W1004" showErrorMessage="1" showDropDown="0" showInputMessage="0" allowBlank="1" errorTitle="日期格式" error="请输入日期，如 2025.3.25、2025/3/25 或 2025-03-25" type="custom">
      <formula1>IF(ISNUMBER(W5),W5&gt;36526,IFERROR(--SUBSTITUTE(W5,".","/")&gt;36526,FALSE))</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10" defaultColWidth="8.83203125" defaultRowHeight="14"/>
  <cols>
    <col width="16" customWidth="1" min="1" max="1"/>
    <col width="14" customWidth="1" min="2" max="2"/>
    <col width="60" customWidth="1" min="3" max="3"/>
    <col width="10" customWidth="1" min="4" max="4"/>
  </cols>
  <sheetData>
    <row r="1" ht="18" customHeight="1">
      <c r="A1" s="12" t="inlineStr">
        <is>
          <t>参数表（下拉清单与时限，改这里即可）</t>
        </is>
      </c>
    </row>
    <row r="3" ht="15" customHeight="1">
      <c r="A3" s="13" t="inlineStr">
        <is>
          <t>意见类别</t>
        </is>
      </c>
      <c r="B3" s="13" t="inlineStr">
        <is>
          <t>回复时限（天）</t>
        </is>
      </c>
      <c r="C3" s="13" t="inlineStr">
        <is>
          <t>判定标准</t>
        </is>
      </c>
    </row>
    <row r="4" ht="30" customHeight="1">
      <c r="A4" s="9" t="inlineStr">
        <is>
          <t>A</t>
        </is>
      </c>
      <c r="B4" s="14" t="n">
        <v>3</v>
      </c>
      <c r="C4" s="8" t="inlineStr">
        <is>
          <t>影响设备功能、性能、选型、供货范围或价格，影响定标/大件订货（要求回复时间不晚于计划定标日）</t>
        </is>
      </c>
    </row>
    <row r="5" ht="15" customHeight="1">
      <c r="A5" s="9" t="inlineStr">
        <is>
          <t>B</t>
        </is>
      </c>
      <c r="B5" s="14" t="n">
        <v>5</v>
      </c>
      <c r="C5" s="8" t="inlineStr">
        <is>
          <t>需修改资料/图纸，但可在过程中消化，不影响整体推进</t>
        </is>
      </c>
    </row>
    <row r="6" ht="15" customHeight="1">
      <c r="A6" s="9" t="inlineStr">
        <is>
          <t>C</t>
        </is>
      </c>
      <c r="B6" s="14" t="n">
        <v>5</v>
      </c>
      <c r="C6" s="8" t="inlineStr">
        <is>
          <t>仅要求提供信息或确认，认可后关闭</t>
        </is>
      </c>
    </row>
    <row r="8" ht="15" customHeight="1">
      <c r="A8" s="15" t="inlineStr">
        <is>
          <t>临期阈值（天）</t>
        </is>
      </c>
      <c r="B8" s="16" t="n">
        <v>3</v>
      </c>
    </row>
    <row r="10" ht="15" customHeight="1">
      <c r="A10" s="17" t="inlineStr">
        <is>
          <t>下拉清单</t>
        </is>
      </c>
    </row>
    <row r="11" ht="15" customHeight="1">
      <c r="A11" s="13" t="inlineStr">
        <is>
          <t>意见提出方</t>
        </is>
      </c>
      <c r="B11" s="13" t="inlineStr">
        <is>
          <t>意见类别</t>
        </is>
      </c>
      <c r="C11" s="13" t="inlineStr">
        <is>
          <t>关闭状态</t>
        </is>
      </c>
      <c r="D11" s="13" t="inlineStr">
        <is>
          <t>认可资料</t>
        </is>
      </c>
    </row>
    <row r="12" ht="15" customHeight="1">
      <c r="A12" s="18" t="inlineStr">
        <is>
          <t>船东</t>
        </is>
      </c>
      <c r="B12" s="18" t="inlineStr">
        <is>
          <t>A</t>
        </is>
      </c>
      <c r="C12" s="18" t="inlineStr">
        <is>
          <t>待回复</t>
        </is>
      </c>
      <c r="D12" s="18" t="inlineStr">
        <is>
          <t>√</t>
        </is>
      </c>
    </row>
    <row r="13" ht="15" customHeight="1">
      <c r="A13" s="18" t="inlineStr">
        <is>
          <t>船厂</t>
        </is>
      </c>
      <c r="B13" s="18" t="inlineStr">
        <is>
          <t>B</t>
        </is>
      </c>
      <c r="C13" s="18" t="inlineStr">
        <is>
          <t>已回复待确认</t>
        </is>
      </c>
      <c r="D13" s="18" t="inlineStr">
        <is>
          <t>NA</t>
        </is>
      </c>
    </row>
    <row r="14" ht="15" customHeight="1">
      <c r="B14" s="18" t="inlineStr">
        <is>
          <t>C</t>
        </is>
      </c>
      <c r="C14" s="18" t="inlineStr">
        <is>
          <t>已认可待落实</t>
        </is>
      </c>
      <c r="D14" s="18" t="inlineStr">
        <is>
          <t>缺</t>
        </is>
      </c>
    </row>
    <row r="15" ht="15" customHeight="1">
      <c r="C15" s="18" t="inlineStr">
        <is>
          <t>已关闭</t>
        </is>
      </c>
    </row>
    <row r="21" ht="15" customHeight="1">
      <c r="A21" s="6" t="inlineStr">
        <is>
          <t>说明：关闭状态中「已关闭」视为已结束，其余（待回复/已回复待确认/已认可待落实）为未关闭。</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2026-11-04T05:54:42Z</dcterms:created>
  <dcterms:modified xmlns:dcterms="http://purl.org/dc/terms/" xmlns:xsi="http://www.w3.org/2001/XMLSchema-instance" xsi:type="dcterms:W3CDTF">2026-11-05T14:02:57Z</dcterms:modified>
  <cp:lastModifiedBy>Microsoft Office User</cp:lastModifiedBy>
</cp:coreProperties>
</file>